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1910"/>
  </bookViews>
  <sheets>
    <sheet name="表1工程造价指标分析表" sheetId="1" r:id="rId1"/>
    <sheet name="表2主要材料耗用量" sheetId="2" r:id="rId2"/>
  </sheets>
  <definedNames>
    <definedName name="_xlnm.Print_Area" localSheetId="0">表1工程造价指标分析表!$A$1:$G$58</definedName>
    <definedName name="_xlnm.Print_Area" localSheetId="1">表2主要材料耗用量!$A$1:$E$30</definedName>
    <definedName name="_xlnm.Print_Titles" localSheetId="0">表1工程造价指标分析表!$6:$6</definedName>
  </definedNames>
  <calcPr calcId="144525"/>
</workbook>
</file>

<file path=xl/calcChain.xml><?xml version="1.0" encoding="utf-8"?>
<calcChain xmlns="http://schemas.openxmlformats.org/spreadsheetml/2006/main">
  <c r="D7" i="1" l="1"/>
  <c r="D9" i="2" l="1"/>
  <c r="E9" i="2" s="1"/>
  <c r="D8" i="2"/>
  <c r="E8" i="2" s="1"/>
  <c r="D7" i="2"/>
  <c r="E7" i="2" s="1"/>
  <c r="D25" i="2"/>
  <c r="E25" i="2" s="1"/>
  <c r="D18" i="2"/>
  <c r="E18" i="2" s="1"/>
  <c r="D22" i="2"/>
  <c r="E22" i="2" s="1"/>
  <c r="D17" i="2"/>
  <c r="E17" i="2" s="1"/>
  <c r="E19" i="2"/>
  <c r="E14" i="2"/>
  <c r="E15" i="2"/>
  <c r="E28" i="2"/>
  <c r="E26" i="2"/>
  <c r="E27" i="2"/>
  <c r="E24" i="2"/>
  <c r="E23" i="2"/>
  <c r="E21" i="2"/>
  <c r="E20" i="2"/>
  <c r="E16" i="2"/>
  <c r="E13" i="2"/>
  <c r="E12" i="2"/>
  <c r="E11" i="2"/>
  <c r="E10" i="2"/>
  <c r="E6" i="2"/>
  <c r="E5" i="2"/>
  <c r="G55" i="1"/>
</calcChain>
</file>

<file path=xl/sharedStrings.xml><?xml version="1.0" encoding="utf-8"?>
<sst xmlns="http://schemas.openxmlformats.org/spreadsheetml/2006/main" count="116" uniqueCount="97">
  <si>
    <t>kg</t>
  </si>
  <si>
    <t>m</t>
    <phoneticPr fontId="1" type="noConversion"/>
  </si>
  <si>
    <t>t</t>
  </si>
  <si>
    <r>
      <rPr>
        <b/>
        <sz val="12"/>
        <color rgb="FF333333"/>
        <rFont val="宋体"/>
        <family val="3"/>
        <charset val="134"/>
      </rPr>
      <t>序号</t>
    </r>
    <phoneticPr fontId="1" type="noConversion"/>
  </si>
  <si>
    <r>
      <rPr>
        <b/>
        <sz val="12"/>
        <color rgb="FF333333"/>
        <rFont val="宋体"/>
        <family val="3"/>
        <charset val="134"/>
      </rPr>
      <t>费用名称</t>
    </r>
    <phoneticPr fontId="1" type="noConversion"/>
  </si>
  <si>
    <r>
      <rPr>
        <b/>
        <sz val="12"/>
        <color rgb="FF333333"/>
        <rFont val="宋体"/>
        <family val="3"/>
        <charset val="134"/>
      </rPr>
      <t>金额（元）</t>
    </r>
    <phoneticPr fontId="1" type="noConversion"/>
  </si>
  <si>
    <r>
      <rPr>
        <b/>
        <sz val="12"/>
        <color rgb="FF333333"/>
        <rFont val="宋体"/>
        <family val="3"/>
        <charset val="134"/>
      </rPr>
      <t>单方造价
（元</t>
    </r>
    <r>
      <rPr>
        <b/>
        <sz val="12"/>
        <color rgb="FF333333"/>
        <rFont val="Times New Roman"/>
        <family val="1"/>
      </rPr>
      <t>/</t>
    </r>
    <r>
      <rPr>
        <b/>
        <sz val="12"/>
        <color rgb="FF333333"/>
        <rFont val="宋体"/>
        <family val="3"/>
        <charset val="134"/>
      </rPr>
      <t>㎡）</t>
    </r>
    <phoneticPr fontId="1" type="noConversion"/>
  </si>
  <si>
    <r>
      <rPr>
        <b/>
        <sz val="12"/>
        <color rgb="FF333333"/>
        <rFont val="宋体"/>
        <family val="3"/>
        <charset val="134"/>
      </rPr>
      <t>占总造价
比例（</t>
    </r>
    <r>
      <rPr>
        <b/>
        <sz val="12"/>
        <color rgb="FF333333"/>
        <rFont val="Times New Roman"/>
        <family val="1"/>
      </rPr>
      <t>%</t>
    </r>
    <r>
      <rPr>
        <b/>
        <sz val="12"/>
        <color rgb="FF333333"/>
        <rFont val="宋体"/>
        <family val="3"/>
        <charset val="134"/>
      </rPr>
      <t>）</t>
    </r>
    <phoneticPr fontId="1" type="noConversion"/>
  </si>
  <si>
    <r>
      <rPr>
        <b/>
        <sz val="12"/>
        <color rgb="FF333333"/>
        <rFont val="宋体"/>
        <family val="3"/>
        <charset val="134"/>
      </rPr>
      <t>建筑工程</t>
    </r>
    <phoneticPr fontId="1" type="noConversion"/>
  </si>
  <si>
    <r>
      <rPr>
        <b/>
        <sz val="14"/>
        <color theme="1"/>
        <rFont val="宋体"/>
        <family val="3"/>
        <charset val="134"/>
      </rPr>
      <t>工程造价分析</t>
    </r>
    <phoneticPr fontId="1" type="noConversion"/>
  </si>
  <si>
    <r>
      <rPr>
        <sz val="11"/>
        <color theme="1"/>
        <rFont val="宋体"/>
        <family val="2"/>
      </rPr>
      <t>土石方工程</t>
    </r>
    <phoneticPr fontId="1" type="noConversion"/>
  </si>
  <si>
    <r>
      <rPr>
        <sz val="11"/>
        <color theme="1"/>
        <rFont val="宋体"/>
        <family val="2"/>
      </rPr>
      <t>维护及支护工程</t>
    </r>
    <phoneticPr fontId="1" type="noConversion"/>
  </si>
  <si>
    <r>
      <rPr>
        <sz val="11"/>
        <color theme="1"/>
        <rFont val="宋体"/>
        <family val="2"/>
      </rPr>
      <t>桩基础工程</t>
    </r>
    <phoneticPr fontId="1" type="noConversion"/>
  </si>
  <si>
    <r>
      <rPr>
        <sz val="11"/>
        <color theme="1"/>
        <rFont val="宋体"/>
        <family val="2"/>
      </rPr>
      <t>砌筑工程</t>
    </r>
    <phoneticPr fontId="1" type="noConversion"/>
  </si>
  <si>
    <r>
      <rPr>
        <sz val="11"/>
        <color theme="1"/>
        <rFont val="宋体"/>
        <family val="2"/>
      </rPr>
      <t>混凝土及钢筋砼工程</t>
    </r>
    <phoneticPr fontId="1" type="noConversion"/>
  </si>
  <si>
    <r>
      <rPr>
        <sz val="11"/>
        <color theme="1"/>
        <rFont val="宋体"/>
        <family val="2"/>
      </rPr>
      <t>装配式混凝土结构、建筑构件及部品工程</t>
    </r>
    <phoneticPr fontId="1" type="noConversion"/>
  </si>
  <si>
    <r>
      <rPr>
        <sz val="11"/>
        <color theme="1"/>
        <rFont val="宋体"/>
        <family val="2"/>
      </rPr>
      <t>金属结构工程</t>
    </r>
    <phoneticPr fontId="1" type="noConversion"/>
  </si>
  <si>
    <r>
      <rPr>
        <sz val="11"/>
        <color theme="1"/>
        <rFont val="宋体"/>
        <family val="2"/>
      </rPr>
      <t>木结构工程</t>
    </r>
    <phoneticPr fontId="1" type="noConversion"/>
  </si>
  <si>
    <r>
      <rPr>
        <sz val="11"/>
        <color theme="1"/>
        <rFont val="宋体"/>
        <family val="2"/>
      </rPr>
      <t>门窗工程</t>
    </r>
    <phoneticPr fontId="1" type="noConversion"/>
  </si>
  <si>
    <r>
      <rPr>
        <sz val="11"/>
        <color theme="1"/>
        <rFont val="宋体"/>
        <family val="2"/>
      </rPr>
      <t>屋面及防水工程</t>
    </r>
    <phoneticPr fontId="1" type="noConversion"/>
  </si>
  <si>
    <r>
      <rPr>
        <sz val="11"/>
        <color theme="1"/>
        <rFont val="宋体"/>
        <family val="2"/>
      </rPr>
      <t>保温、隔热、防腐工程</t>
    </r>
    <phoneticPr fontId="1" type="noConversion"/>
  </si>
  <si>
    <r>
      <rPr>
        <sz val="11"/>
        <color theme="1"/>
        <rFont val="宋体"/>
        <family val="2"/>
      </rPr>
      <t>楼地面工程</t>
    </r>
    <phoneticPr fontId="1" type="noConversion"/>
  </si>
  <si>
    <r>
      <rPr>
        <sz val="11"/>
        <color theme="1"/>
        <rFont val="宋体"/>
        <family val="2"/>
      </rPr>
      <t>墙、柱面装饰与隔断、幕墙工程</t>
    </r>
    <phoneticPr fontId="1" type="noConversion"/>
  </si>
  <si>
    <r>
      <rPr>
        <sz val="11"/>
        <color theme="1"/>
        <rFont val="宋体"/>
        <family val="2"/>
      </rPr>
      <t>天棚工程</t>
    </r>
    <phoneticPr fontId="1" type="noConversion"/>
  </si>
  <si>
    <r>
      <rPr>
        <sz val="11"/>
        <color theme="1"/>
        <rFont val="宋体"/>
        <family val="2"/>
      </rPr>
      <t>油漆涂料裱糊工程</t>
    </r>
    <phoneticPr fontId="1" type="noConversion"/>
  </si>
  <si>
    <r>
      <rPr>
        <sz val="11"/>
        <color theme="1"/>
        <rFont val="宋体"/>
        <family val="2"/>
      </rPr>
      <t>其他装饰工程</t>
    </r>
    <phoneticPr fontId="1" type="noConversion"/>
  </si>
  <si>
    <r>
      <rPr>
        <sz val="11"/>
        <color theme="1"/>
        <rFont val="宋体"/>
        <family val="2"/>
      </rPr>
      <t>景观工程</t>
    </r>
    <phoneticPr fontId="1" type="noConversion"/>
  </si>
  <si>
    <r>
      <rPr>
        <sz val="11"/>
        <color theme="1"/>
        <rFont val="宋体"/>
        <family val="2"/>
      </rPr>
      <t>石作工程</t>
    </r>
    <phoneticPr fontId="1" type="noConversion"/>
  </si>
  <si>
    <r>
      <rPr>
        <sz val="11"/>
        <color theme="1"/>
        <rFont val="宋体"/>
        <family val="2"/>
      </rPr>
      <t>拆除工程</t>
    </r>
    <phoneticPr fontId="1" type="noConversion"/>
  </si>
  <si>
    <r>
      <rPr>
        <sz val="11"/>
        <color theme="1"/>
        <rFont val="宋体"/>
        <family val="2"/>
      </rPr>
      <t>其他工程（上述未包含部分可以补充）</t>
    </r>
    <phoneticPr fontId="1" type="noConversion"/>
  </si>
  <si>
    <r>
      <rPr>
        <b/>
        <sz val="12"/>
        <color rgb="FF333333"/>
        <rFont val="宋体"/>
        <family val="3"/>
        <charset val="134"/>
      </rPr>
      <t>安装工程</t>
    </r>
    <phoneticPr fontId="1" type="noConversion"/>
  </si>
  <si>
    <r>
      <rPr>
        <b/>
        <sz val="12"/>
        <color rgb="FF333333"/>
        <rFont val="宋体"/>
        <family val="3"/>
        <charset val="134"/>
      </rPr>
      <t>措施项目费</t>
    </r>
    <phoneticPr fontId="1" type="noConversion"/>
  </si>
  <si>
    <r>
      <rPr>
        <b/>
        <sz val="12"/>
        <color rgb="FF333333"/>
        <rFont val="宋体"/>
        <family val="3"/>
        <charset val="134"/>
      </rPr>
      <t>其他项目费</t>
    </r>
    <phoneticPr fontId="1" type="noConversion"/>
  </si>
  <si>
    <r>
      <rPr>
        <b/>
        <sz val="12"/>
        <color rgb="FF333333"/>
        <rFont val="宋体"/>
        <family val="3"/>
        <charset val="134"/>
      </rPr>
      <t>规费</t>
    </r>
    <phoneticPr fontId="1" type="noConversion"/>
  </si>
  <si>
    <r>
      <rPr>
        <b/>
        <sz val="12"/>
        <color rgb="FF333333"/>
        <rFont val="宋体"/>
        <family val="3"/>
        <charset val="134"/>
      </rPr>
      <t>税金</t>
    </r>
    <phoneticPr fontId="1" type="noConversion"/>
  </si>
  <si>
    <r>
      <rPr>
        <b/>
        <sz val="12"/>
        <color rgb="FF333333"/>
        <rFont val="宋体"/>
        <family val="3"/>
        <charset val="134"/>
      </rPr>
      <t>含税工程造价</t>
    </r>
    <phoneticPr fontId="1" type="noConversion"/>
  </si>
  <si>
    <r>
      <rPr>
        <sz val="11"/>
        <color theme="1"/>
        <rFont val="宋体"/>
        <family val="2"/>
      </rPr>
      <t>电气工程</t>
    </r>
    <phoneticPr fontId="1" type="noConversion"/>
  </si>
  <si>
    <r>
      <rPr>
        <sz val="11"/>
        <color theme="1"/>
        <rFont val="宋体"/>
        <family val="2"/>
      </rPr>
      <t>给排水工程</t>
    </r>
    <phoneticPr fontId="1" type="noConversion"/>
  </si>
  <si>
    <r>
      <rPr>
        <sz val="11"/>
        <color theme="1"/>
        <rFont val="宋体"/>
        <family val="2"/>
      </rPr>
      <t>消防水工程</t>
    </r>
    <phoneticPr fontId="1" type="noConversion"/>
  </si>
  <si>
    <r>
      <rPr>
        <sz val="11"/>
        <color theme="1"/>
        <rFont val="宋体"/>
        <family val="2"/>
      </rPr>
      <t>消防电工程</t>
    </r>
    <phoneticPr fontId="1" type="noConversion"/>
  </si>
  <si>
    <r>
      <rPr>
        <sz val="11"/>
        <color theme="1"/>
        <rFont val="宋体"/>
        <family val="2"/>
      </rPr>
      <t>电梯工程</t>
    </r>
    <phoneticPr fontId="1" type="noConversion"/>
  </si>
  <si>
    <r>
      <rPr>
        <sz val="11"/>
        <color theme="1"/>
        <rFont val="宋体"/>
        <family val="2"/>
      </rPr>
      <t>空调通风工程</t>
    </r>
    <phoneticPr fontId="1" type="noConversion"/>
  </si>
  <si>
    <r>
      <rPr>
        <sz val="11"/>
        <color theme="1"/>
        <rFont val="宋体"/>
        <family val="2"/>
      </rPr>
      <t>高低压变配电工程</t>
    </r>
    <phoneticPr fontId="1" type="noConversion"/>
  </si>
  <si>
    <r>
      <rPr>
        <sz val="11"/>
        <color theme="1"/>
        <rFont val="宋体"/>
        <family val="2"/>
      </rPr>
      <t>人防门窗工程</t>
    </r>
    <phoneticPr fontId="1" type="noConversion"/>
  </si>
  <si>
    <r>
      <rPr>
        <sz val="11"/>
        <color theme="1"/>
        <rFont val="宋体"/>
        <family val="2"/>
      </rPr>
      <t>基坑工程</t>
    </r>
    <phoneticPr fontId="1" type="noConversion"/>
  </si>
  <si>
    <r>
      <rPr>
        <sz val="11"/>
        <color theme="1"/>
        <rFont val="宋体"/>
        <family val="2"/>
      </rPr>
      <t>其他工程（上述未包括工程可以补充）</t>
    </r>
    <phoneticPr fontId="1" type="noConversion"/>
  </si>
  <si>
    <r>
      <rPr>
        <b/>
        <sz val="11"/>
        <color theme="1"/>
        <rFont val="宋体"/>
        <family val="3"/>
        <charset val="134"/>
      </rPr>
      <t>室外配套</t>
    </r>
    <phoneticPr fontId="1" type="noConversion"/>
  </si>
  <si>
    <r>
      <rPr>
        <sz val="11"/>
        <color theme="1"/>
        <rFont val="宋体"/>
        <family val="2"/>
      </rPr>
      <t>园建</t>
    </r>
    <phoneticPr fontId="1" type="noConversion"/>
  </si>
  <si>
    <r>
      <rPr>
        <sz val="11"/>
        <color theme="1"/>
        <rFont val="宋体"/>
        <family val="2"/>
      </rPr>
      <t>绿化</t>
    </r>
    <phoneticPr fontId="1" type="noConversion"/>
  </si>
  <si>
    <r>
      <rPr>
        <sz val="11"/>
        <color theme="1"/>
        <rFont val="宋体"/>
        <family val="2"/>
      </rPr>
      <t>园林给排水</t>
    </r>
    <phoneticPr fontId="1" type="noConversion"/>
  </si>
  <si>
    <r>
      <rPr>
        <sz val="11"/>
        <color theme="1"/>
        <rFont val="宋体"/>
        <family val="2"/>
      </rPr>
      <t>绿色施工安全防护措施费</t>
    </r>
    <phoneticPr fontId="1" type="noConversion"/>
  </si>
  <si>
    <r>
      <rPr>
        <sz val="11"/>
        <color theme="1"/>
        <rFont val="宋体"/>
        <family val="2"/>
      </rPr>
      <t>其他措施项目费</t>
    </r>
    <phoneticPr fontId="1" type="noConversion"/>
  </si>
  <si>
    <r>
      <rPr>
        <b/>
        <sz val="11"/>
        <color theme="1"/>
        <rFont val="宋体"/>
        <family val="3"/>
        <charset val="134"/>
      </rPr>
      <t>税前工程造价（</t>
    </r>
    <r>
      <rPr>
        <b/>
        <sz val="11"/>
        <color theme="1"/>
        <rFont val="Times New Roman"/>
        <family val="1"/>
      </rPr>
      <t>1+2+3+4+5+6</t>
    </r>
    <r>
      <rPr>
        <b/>
        <sz val="11"/>
        <color theme="1"/>
        <rFont val="宋体"/>
        <family val="3"/>
        <charset val="134"/>
      </rPr>
      <t>）</t>
    </r>
    <phoneticPr fontId="1" type="noConversion"/>
  </si>
  <si>
    <r>
      <rPr>
        <sz val="11"/>
        <color theme="1"/>
        <rFont val="宋体"/>
        <family val="2"/>
      </rPr>
      <t>人工费</t>
    </r>
    <phoneticPr fontId="1" type="noConversion"/>
  </si>
  <si>
    <r>
      <rPr>
        <sz val="11"/>
        <color theme="1"/>
        <rFont val="宋体"/>
        <family val="2"/>
      </rPr>
      <t>造价指标分析表编写人员：（签字）</t>
    </r>
  </si>
  <si>
    <r>
      <rPr>
        <sz val="12"/>
        <color theme="1"/>
        <rFont val="宋体"/>
        <family val="3"/>
        <charset val="134"/>
      </rPr>
      <t>钢筋</t>
    </r>
  </si>
  <si>
    <r>
      <rPr>
        <sz val="12"/>
        <color theme="1"/>
        <rFont val="宋体"/>
        <family val="3"/>
        <charset val="134"/>
      </rPr>
      <t>混凝土</t>
    </r>
  </si>
  <si>
    <r>
      <rPr>
        <sz val="12"/>
        <color theme="1"/>
        <rFont val="宋体"/>
        <family val="3"/>
        <charset val="134"/>
      </rPr>
      <t>蒸压加气砼砌块</t>
    </r>
  </si>
  <si>
    <r>
      <rPr>
        <sz val="12"/>
        <color theme="1"/>
        <rFont val="宋体"/>
        <family val="3"/>
        <charset val="134"/>
      </rPr>
      <t>千块</t>
    </r>
  </si>
  <si>
    <r>
      <rPr>
        <sz val="12"/>
        <color theme="1"/>
        <rFont val="宋体"/>
        <family val="3"/>
        <charset val="134"/>
      </rPr>
      <t>砂</t>
    </r>
  </si>
  <si>
    <r>
      <rPr>
        <sz val="12"/>
        <color theme="1"/>
        <rFont val="宋体"/>
        <family val="3"/>
        <charset val="134"/>
      </rPr>
      <t>电力电缆</t>
    </r>
  </si>
  <si>
    <r>
      <rPr>
        <sz val="12"/>
        <color theme="1"/>
        <rFont val="宋体"/>
        <family val="3"/>
        <charset val="134"/>
      </rPr>
      <t>内外热镀锌加厚焊接钢管</t>
    </r>
  </si>
  <si>
    <r>
      <t>HDPE</t>
    </r>
    <r>
      <rPr>
        <sz val="12"/>
        <color theme="1"/>
        <rFont val="宋体"/>
        <family val="3"/>
        <charset val="134"/>
      </rPr>
      <t>双壁波纹管</t>
    </r>
  </si>
  <si>
    <r>
      <rPr>
        <sz val="12"/>
        <color theme="1"/>
        <rFont val="宋体"/>
        <family val="2"/>
      </rPr>
      <t>序号</t>
    </r>
    <phoneticPr fontId="1" type="noConversion"/>
  </si>
  <si>
    <r>
      <rPr>
        <sz val="12"/>
        <color theme="1"/>
        <rFont val="宋体"/>
        <family val="2"/>
      </rPr>
      <t>材料名称</t>
    </r>
    <phoneticPr fontId="1" type="noConversion"/>
  </si>
  <si>
    <r>
      <rPr>
        <sz val="12"/>
        <color theme="1"/>
        <rFont val="宋体"/>
        <family val="2"/>
      </rPr>
      <t>单位</t>
    </r>
    <phoneticPr fontId="1" type="noConversion"/>
  </si>
  <si>
    <r>
      <rPr>
        <sz val="12"/>
        <color theme="1"/>
        <rFont val="宋体"/>
        <family val="2"/>
      </rPr>
      <t>数量</t>
    </r>
    <phoneticPr fontId="1" type="noConversion"/>
  </si>
  <si>
    <r>
      <rPr>
        <sz val="12"/>
        <color theme="1"/>
        <rFont val="宋体"/>
        <family val="3"/>
        <charset val="134"/>
      </rPr>
      <t>单位消耗量
（</t>
    </r>
    <r>
      <rPr>
        <sz val="12"/>
        <color theme="1"/>
        <rFont val="Times New Roman"/>
        <family val="1"/>
      </rPr>
      <t xml:space="preserve">  /m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)</t>
    </r>
    <r>
      <rPr>
        <sz val="12"/>
        <color theme="1"/>
        <rFont val="宋体"/>
        <family val="3"/>
        <charset val="134"/>
      </rPr>
      <t>或（</t>
    </r>
    <r>
      <rPr>
        <sz val="12"/>
        <color theme="1"/>
        <rFont val="Times New Roman"/>
        <family val="1"/>
      </rPr>
      <t>/m</t>
    </r>
    <r>
      <rPr>
        <sz val="12"/>
        <color theme="1"/>
        <rFont val="宋体"/>
        <family val="3"/>
        <charset val="134"/>
      </rPr>
      <t>）</t>
    </r>
    <phoneticPr fontId="1" type="noConversion"/>
  </si>
  <si>
    <r>
      <t>m</t>
    </r>
    <r>
      <rPr>
        <vertAlign val="superscript"/>
        <sz val="12"/>
        <color theme="1"/>
        <rFont val="Times New Roman"/>
        <family val="1"/>
      </rPr>
      <t>3</t>
    </r>
  </si>
  <si>
    <r>
      <rPr>
        <sz val="12"/>
        <color theme="1"/>
        <rFont val="宋体"/>
        <family val="3"/>
        <charset val="134"/>
      </rPr>
      <t>水泥</t>
    </r>
    <phoneticPr fontId="1" type="noConversion"/>
  </si>
  <si>
    <r>
      <rPr>
        <sz val="12"/>
        <color theme="1"/>
        <rFont val="宋体"/>
        <family val="3"/>
        <charset val="134"/>
      </rPr>
      <t>蒸压粉煤灰砖</t>
    </r>
    <phoneticPr fontId="1" type="noConversion"/>
  </si>
  <si>
    <r>
      <rPr>
        <sz val="12"/>
        <color theme="1"/>
        <rFont val="宋体"/>
        <family val="3"/>
        <charset val="134"/>
      </rPr>
      <t>千块</t>
    </r>
    <phoneticPr fontId="1" type="noConversion"/>
  </si>
  <si>
    <r>
      <rPr>
        <sz val="12"/>
        <color theme="1"/>
        <rFont val="宋体"/>
        <family val="3"/>
        <charset val="134"/>
      </rPr>
      <t>碎石</t>
    </r>
    <phoneticPr fontId="1" type="noConversion"/>
  </si>
  <si>
    <r>
      <rPr>
        <sz val="12"/>
        <color theme="1"/>
        <rFont val="宋体"/>
        <family val="3"/>
        <charset val="134"/>
      </rPr>
      <t>防水涂料</t>
    </r>
    <phoneticPr fontId="1" type="noConversion"/>
  </si>
  <si>
    <r>
      <rPr>
        <sz val="12"/>
        <color theme="1"/>
        <rFont val="宋体"/>
        <family val="3"/>
        <charset val="134"/>
      </rPr>
      <t>预制管桩</t>
    </r>
    <phoneticPr fontId="1" type="noConversion"/>
  </si>
  <si>
    <r>
      <rPr>
        <sz val="12"/>
        <color theme="1"/>
        <rFont val="宋体"/>
        <family val="3"/>
        <charset val="134"/>
      </rPr>
      <t>控制电缆</t>
    </r>
    <phoneticPr fontId="1" type="noConversion"/>
  </si>
  <si>
    <r>
      <rPr>
        <sz val="12"/>
        <color theme="1"/>
        <rFont val="宋体"/>
        <family val="3"/>
        <charset val="134"/>
      </rPr>
      <t>矿物绝缘电缆</t>
    </r>
    <phoneticPr fontId="1" type="noConversion"/>
  </si>
  <si>
    <r>
      <rPr>
        <sz val="12"/>
        <color theme="1"/>
        <rFont val="宋体"/>
        <family val="3"/>
        <charset val="134"/>
      </rPr>
      <t>镀锌钢管</t>
    </r>
    <phoneticPr fontId="1" type="noConversion"/>
  </si>
  <si>
    <r>
      <rPr>
        <sz val="12"/>
        <color theme="1"/>
        <rFont val="宋体"/>
        <family val="3"/>
        <charset val="134"/>
      </rPr>
      <t>涂塑钢管</t>
    </r>
    <phoneticPr fontId="1" type="noConversion"/>
  </si>
  <si>
    <r>
      <rPr>
        <sz val="12"/>
        <color theme="1"/>
        <rFont val="宋体"/>
        <family val="3"/>
        <charset val="134"/>
      </rPr>
      <t>焊接钢管</t>
    </r>
    <phoneticPr fontId="1" type="noConversion"/>
  </si>
  <si>
    <r>
      <rPr>
        <sz val="12"/>
        <color theme="1"/>
        <rFont val="宋体"/>
        <family val="3"/>
        <charset val="134"/>
      </rPr>
      <t>不锈钢管</t>
    </r>
    <phoneticPr fontId="1" type="noConversion"/>
  </si>
  <si>
    <r>
      <t>UPVC</t>
    </r>
    <r>
      <rPr>
        <sz val="12"/>
        <color theme="1"/>
        <rFont val="宋体"/>
        <family val="3"/>
        <charset val="134"/>
      </rPr>
      <t>管</t>
    </r>
    <phoneticPr fontId="1" type="noConversion"/>
  </si>
  <si>
    <r>
      <t>PVC</t>
    </r>
    <r>
      <rPr>
        <sz val="12"/>
        <color theme="1"/>
        <rFont val="宋体"/>
        <family val="3"/>
        <charset val="134"/>
      </rPr>
      <t>电线管</t>
    </r>
    <phoneticPr fontId="1" type="noConversion"/>
  </si>
  <si>
    <r>
      <rPr>
        <sz val="12"/>
        <color theme="1"/>
        <rFont val="宋体"/>
        <family val="3"/>
        <charset val="134"/>
      </rPr>
      <t>镀锌电线管</t>
    </r>
    <phoneticPr fontId="1" type="noConversion"/>
  </si>
  <si>
    <r>
      <rPr>
        <sz val="12"/>
        <color theme="1"/>
        <rFont val="宋体"/>
        <family val="3"/>
        <charset val="134"/>
      </rPr>
      <t>绝缘电线</t>
    </r>
    <phoneticPr fontId="1" type="noConversion"/>
  </si>
  <si>
    <r>
      <t>PE</t>
    </r>
    <r>
      <rPr>
        <sz val="12"/>
        <color theme="1"/>
        <rFont val="宋体"/>
        <family val="3"/>
        <charset val="134"/>
      </rPr>
      <t>塑料给水管</t>
    </r>
    <phoneticPr fontId="1" type="noConversion"/>
  </si>
  <si>
    <r>
      <t>PPR</t>
    </r>
    <r>
      <rPr>
        <sz val="12"/>
        <color theme="1"/>
        <rFont val="宋体"/>
        <family val="3"/>
        <charset val="134"/>
      </rPr>
      <t>给水管</t>
    </r>
    <phoneticPr fontId="1" type="noConversion"/>
  </si>
  <si>
    <t>造价指标分析表编写人员：（签字）</t>
    <phoneticPr fontId="1" type="noConversion"/>
  </si>
  <si>
    <r>
      <rPr>
        <sz val="11"/>
        <color theme="1"/>
        <rFont val="宋体"/>
        <family val="2"/>
      </rPr>
      <t>填表单位：某造价咨询有限公司</t>
    </r>
    <r>
      <rPr>
        <sz val="11"/>
        <color theme="1"/>
        <rFont val="Times New Roman"/>
        <family val="1"/>
      </rPr>
      <t xml:space="preserve">                                                 </t>
    </r>
    <r>
      <rPr>
        <sz val="11"/>
        <color theme="1"/>
        <rFont val="宋体"/>
        <family val="2"/>
      </rPr>
      <t>填表时间：</t>
    </r>
    <r>
      <rPr>
        <sz val="11"/>
        <color theme="1"/>
        <rFont val="Times New Roman"/>
        <family val="1"/>
      </rPr>
      <t>2019</t>
    </r>
    <r>
      <rPr>
        <sz val="11"/>
        <color theme="1"/>
        <rFont val="宋体"/>
        <family val="2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2"/>
      </rPr>
      <t>日</t>
    </r>
    <phoneticPr fontId="1" type="noConversion"/>
  </si>
  <si>
    <t>造价公司未提供具体完成时间</t>
    <phoneticPr fontId="1" type="noConversion"/>
  </si>
  <si>
    <t>注：1.单位消耗量是根据每个项目总建筑面积或长度确定，根据项目实际进行填写
    2.造价公司未提供具体完成时间</t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</si>
  <si>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1           </t>
    </r>
    <r>
      <rPr>
        <b/>
        <sz val="18"/>
        <color theme="1"/>
        <rFont val="Times New Roman"/>
        <family val="1"/>
      </rPr>
      <t xml:space="preserve">                       </t>
    </r>
    <r>
      <rPr>
        <b/>
        <sz val="18"/>
        <color theme="1"/>
        <rFont val="宋体"/>
        <family val="3"/>
        <charset val="134"/>
      </rPr>
      <t>工程造价指标分析表</t>
    </r>
    <phoneticPr fontId="1" type="noConversion"/>
  </si>
  <si>
    <r>
      <rPr>
        <sz val="11"/>
        <color theme="1"/>
        <rFont val="宋体"/>
        <family val="3"/>
        <charset val="134"/>
      </rPr>
      <t>填表单位：某造价咨询有限公司</t>
    </r>
    <r>
      <rPr>
        <sz val="11"/>
        <color theme="1"/>
        <rFont val="Times New Roman"/>
        <family val="1"/>
      </rPr>
      <t xml:space="preserve">                                                                  </t>
    </r>
    <r>
      <rPr>
        <sz val="11"/>
        <color theme="1"/>
        <rFont val="宋体"/>
        <family val="3"/>
        <charset val="134"/>
      </rPr>
      <t>填表时间：</t>
    </r>
    <r>
      <rPr>
        <sz val="11"/>
        <color theme="1"/>
        <rFont val="Times New Roman"/>
        <family val="1"/>
      </rP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</si>
  <si>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2                           </t>
    </r>
    <r>
      <rPr>
        <b/>
        <sz val="18"/>
        <color theme="1"/>
        <rFont val="Times New Roman"/>
        <family val="1"/>
      </rPr>
      <t xml:space="preserve">                  </t>
    </r>
    <r>
      <rPr>
        <b/>
        <sz val="18"/>
        <color theme="1"/>
        <rFont val="宋体"/>
        <family val="3"/>
        <charset val="134"/>
      </rPr>
      <t>主要材料耗用量</t>
    </r>
    <phoneticPr fontId="1" type="noConversion"/>
  </si>
  <si>
    <t xml:space="preserve">附件2：实例2某商住小区建设工程造价指标分析表 </t>
    <phoneticPr fontId="1" type="noConversion"/>
  </si>
  <si>
    <r>
      <rPr>
        <sz val="12"/>
        <color rgb="FF333333"/>
        <rFont val="宋体"/>
        <family val="3"/>
        <charset val="134"/>
      </rPr>
      <t>工程概况特征：结构类型：（</t>
    </r>
    <r>
      <rPr>
        <sz val="12"/>
        <color rgb="FF333333"/>
        <rFont val="Times New Roman"/>
        <family val="1"/>
      </rPr>
      <t xml:space="preserve"> </t>
    </r>
    <r>
      <rPr>
        <sz val="12"/>
        <color rgb="FF333333"/>
        <rFont val="宋体"/>
        <family val="3"/>
        <charset val="134"/>
      </rPr>
      <t>框剪结构</t>
    </r>
    <r>
      <rPr>
        <sz val="12"/>
        <color rgb="FF333333"/>
        <rFont val="Times New Roman"/>
        <family val="1"/>
      </rPr>
      <t xml:space="preserve"> </t>
    </r>
    <r>
      <rPr>
        <sz val="12"/>
        <color rgb="FF333333"/>
        <rFont val="宋体"/>
        <family val="3"/>
        <charset val="134"/>
      </rPr>
      <t>）；建筑面积：（</t>
    </r>
    <r>
      <rPr>
        <sz val="12"/>
        <color rgb="FF333333"/>
        <rFont val="Times New Roman"/>
        <family val="1"/>
      </rPr>
      <t xml:space="preserve">87718.535 </t>
    </r>
    <r>
      <rPr>
        <sz val="12"/>
        <color rgb="FF333333"/>
        <rFont val="宋体"/>
        <family val="3"/>
        <charset val="134"/>
      </rPr>
      <t>）㎡，其中，</t>
    </r>
    <r>
      <rPr>
        <sz val="12"/>
        <color rgb="FF333333"/>
        <rFont val="Times New Roman"/>
        <family val="1"/>
      </rPr>
      <t>±0.00</t>
    </r>
    <r>
      <rPr>
        <sz val="12"/>
        <color rgb="FF333333"/>
        <rFont val="宋体"/>
        <family val="3"/>
        <charset val="134"/>
      </rPr>
      <t>以下面积（</t>
    </r>
    <r>
      <rPr>
        <sz val="12"/>
        <color rgb="FF333333"/>
        <rFont val="Times New Roman"/>
        <family val="1"/>
      </rPr>
      <t>0</t>
    </r>
    <r>
      <rPr>
        <sz val="12"/>
        <color rgb="FF333333"/>
        <rFont val="宋体"/>
        <family val="3"/>
        <charset val="134"/>
      </rPr>
      <t>）㎡，</t>
    </r>
    <r>
      <rPr>
        <sz val="12"/>
        <color rgb="FF333333"/>
        <rFont val="Times New Roman"/>
        <family val="1"/>
      </rPr>
      <t>±0.00</t>
    </r>
    <r>
      <rPr>
        <sz val="12"/>
        <color rgb="FF333333"/>
        <rFont val="宋体"/>
        <family val="3"/>
        <charset val="134"/>
      </rPr>
      <t>以上面积（</t>
    </r>
    <r>
      <rPr>
        <sz val="12"/>
        <color rgb="FF333333"/>
        <rFont val="Times New Roman"/>
        <family val="1"/>
      </rPr>
      <t>7016</t>
    </r>
    <r>
      <rPr>
        <sz val="12"/>
        <color rgb="FF333333"/>
        <rFont val="宋体"/>
        <family val="3"/>
        <charset val="134"/>
      </rPr>
      <t>）㎡；弃土运距（</t>
    </r>
    <r>
      <rPr>
        <sz val="12"/>
        <color rgb="FF333333"/>
        <rFont val="Times New Roman"/>
        <family val="1"/>
      </rPr>
      <t>1</t>
    </r>
    <r>
      <rPr>
        <sz val="12"/>
        <color rgb="FF333333"/>
        <rFont val="宋体"/>
        <family val="3"/>
        <charset val="134"/>
      </rPr>
      <t>）</t>
    </r>
    <r>
      <rPr>
        <sz val="12"/>
        <color rgb="FF333333"/>
        <rFont val="Times New Roman"/>
        <family val="1"/>
      </rPr>
      <t>km</t>
    </r>
    <r>
      <rPr>
        <sz val="12"/>
        <color rgb="FF333333"/>
        <rFont val="宋体"/>
        <family val="3"/>
        <charset val="134"/>
      </rPr>
      <t>；建筑物层数：（地上</t>
    </r>
    <r>
      <rPr>
        <sz val="12"/>
        <color rgb="FF333333"/>
        <rFont val="Times New Roman"/>
        <family val="1"/>
      </rPr>
      <t>26</t>
    </r>
    <r>
      <rPr>
        <sz val="12"/>
        <color rgb="FF333333"/>
        <rFont val="宋体"/>
        <family val="3"/>
        <charset val="134"/>
      </rPr>
      <t>层</t>
    </r>
    <r>
      <rPr>
        <sz val="12"/>
        <color rgb="FF333333"/>
        <rFont val="Times New Roman"/>
        <family val="1"/>
      </rPr>
      <t>/20</t>
    </r>
    <r>
      <rPr>
        <sz val="12"/>
        <color rgb="FF333333"/>
        <rFont val="宋体"/>
        <family val="3"/>
        <charset val="134"/>
      </rPr>
      <t>层</t>
    </r>
    <r>
      <rPr>
        <sz val="12"/>
        <color rgb="FF333333"/>
        <rFont val="Times New Roman"/>
        <family val="1"/>
      </rPr>
      <t>/14</t>
    </r>
    <r>
      <rPr>
        <sz val="12"/>
        <color rgb="FF333333"/>
        <rFont val="宋体"/>
        <family val="3"/>
        <charset val="134"/>
      </rPr>
      <t>层</t>
    </r>
    <r>
      <rPr>
        <sz val="12"/>
        <color rgb="FF333333"/>
        <rFont val="Times New Roman"/>
        <family val="1"/>
      </rPr>
      <t>/4</t>
    </r>
    <r>
      <rPr>
        <sz val="12"/>
        <color rgb="FF333333"/>
        <rFont val="宋体"/>
        <family val="3"/>
        <charset val="134"/>
      </rPr>
      <t>层，地下</t>
    </r>
    <r>
      <rPr>
        <sz val="12"/>
        <color rgb="FF333333"/>
        <rFont val="Times New Roman"/>
        <family val="1"/>
      </rPr>
      <t>2</t>
    </r>
    <r>
      <rPr>
        <sz val="12"/>
        <color rgb="FF333333"/>
        <rFont val="宋体"/>
        <family val="3"/>
        <charset val="134"/>
      </rPr>
      <t>层），其中地下（</t>
    </r>
    <r>
      <rPr>
        <sz val="12"/>
        <color rgb="FF333333"/>
        <rFont val="Times New Roman"/>
        <family val="1"/>
      </rPr>
      <t>2</t>
    </r>
    <r>
      <rPr>
        <sz val="12"/>
        <color rgb="FF333333"/>
        <rFont val="宋体"/>
        <family val="3"/>
        <charset val="134"/>
      </rPr>
      <t>）层，地上（地上</t>
    </r>
    <r>
      <rPr>
        <sz val="12"/>
        <color rgb="FF333333"/>
        <rFont val="Times New Roman"/>
        <family val="1"/>
      </rPr>
      <t>26</t>
    </r>
    <r>
      <rPr>
        <sz val="12"/>
        <color rgb="FF333333"/>
        <rFont val="宋体"/>
        <family val="3"/>
        <charset val="134"/>
      </rPr>
      <t>层</t>
    </r>
    <r>
      <rPr>
        <sz val="12"/>
        <color rgb="FF333333"/>
        <rFont val="Times New Roman"/>
        <family val="1"/>
      </rPr>
      <t>/20</t>
    </r>
    <r>
      <rPr>
        <sz val="12"/>
        <color rgb="FF333333"/>
        <rFont val="宋体"/>
        <family val="3"/>
        <charset val="134"/>
      </rPr>
      <t>层</t>
    </r>
    <r>
      <rPr>
        <sz val="12"/>
        <color rgb="FF333333"/>
        <rFont val="Times New Roman"/>
        <family val="1"/>
      </rPr>
      <t>/14</t>
    </r>
    <r>
      <rPr>
        <sz val="12"/>
        <color rgb="FF333333"/>
        <rFont val="宋体"/>
        <family val="3"/>
        <charset val="134"/>
      </rPr>
      <t>层</t>
    </r>
    <r>
      <rPr>
        <sz val="12"/>
        <color rgb="FF333333"/>
        <rFont val="Times New Roman"/>
        <family val="1"/>
      </rPr>
      <t>/4</t>
    </r>
    <r>
      <rPr>
        <sz val="12"/>
        <color rgb="FF333333"/>
        <rFont val="宋体"/>
        <family val="3"/>
        <charset val="134"/>
      </rPr>
      <t>层）层；工程类型：（房建工程）；基础材料：（预制管桩、桩承台基础）；幕墙材料名称及规格：（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）；砖砌体名称：（蒸压粉煤灰砖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混凝土空心砌块）；外墙厚度：（</t>
    </r>
    <r>
      <rPr>
        <sz val="12"/>
        <color rgb="FF333333"/>
        <rFont val="Times New Roman"/>
        <family val="1"/>
      </rPr>
      <t>100mm/200mm</t>
    </r>
    <r>
      <rPr>
        <sz val="12"/>
        <color rgb="FF333333"/>
        <rFont val="宋体"/>
        <family val="3"/>
        <charset val="134"/>
      </rPr>
      <t>）；内墙厚度：（</t>
    </r>
    <r>
      <rPr>
        <sz val="12"/>
        <color rgb="FF333333"/>
        <rFont val="Times New Roman"/>
        <family val="1"/>
      </rPr>
      <t>100mm/200mm</t>
    </r>
    <r>
      <rPr>
        <sz val="12"/>
        <color rgb="FF333333"/>
        <rFont val="宋体"/>
        <family val="3"/>
        <charset val="134"/>
      </rPr>
      <t>）；外墙材料名称及规格：（喷涂外墙涂料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贴外墙砖）；墙面材料名称及规格（</t>
    </r>
    <r>
      <rPr>
        <sz val="12"/>
        <color rgb="FF333333"/>
        <rFont val="Times New Roman"/>
        <family val="1"/>
      </rPr>
      <t>15-25</t>
    </r>
    <r>
      <rPr>
        <sz val="12"/>
        <color rgb="FF333333"/>
        <rFont val="宋体"/>
        <family val="3"/>
        <charset val="134"/>
      </rPr>
      <t>厚水泥砂浆）；天棚材料名称及规格（满刮腻子</t>
    </r>
    <r>
      <rPr>
        <sz val="12"/>
        <color rgb="FF333333"/>
        <rFont val="Times New Roman"/>
        <family val="1"/>
      </rPr>
      <t>,</t>
    </r>
    <r>
      <rPr>
        <sz val="12"/>
        <color rgb="FF333333"/>
        <rFont val="宋体"/>
        <family val="3"/>
        <charset val="134"/>
      </rPr>
      <t>刷涂料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毛坯结构面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吊顶天棚）；地面材料名称及规格（块料楼地面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毛坯结构面）；屋面材料名称及规格（细石砼保护层配双向钢筋）；其他情况说明（）。</t>
    </r>
    <phoneticPr fontId="1" type="noConversion"/>
  </si>
  <si>
    <r>
      <rPr>
        <sz val="12"/>
        <color theme="1"/>
        <rFont val="宋体"/>
        <family val="2"/>
      </rPr>
      <t>附件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2"/>
      </rPr>
      <t>：实例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2"/>
      </rPr>
      <t>某商住小区建设工程造价指标分析表</t>
    </r>
    <r>
      <rPr>
        <sz val="12"/>
        <color theme="1"/>
        <rFont val="Times New Roman"/>
        <family val="1"/>
      </rPr>
      <t xml:space="preserve">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</si>
</sst>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_);[Red]\(0.00\)"/>
    <numFmt numFmtId="178" formatCode="0.0_ "/>
  </numFmts>
  <fonts count="1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rgb="FF333333"/>
      <name val="宋体"/>
      <family val="3"/>
      <charset val="134"/>
    </font>
    <font>
      <sz val="12"/>
      <color rgb="FF333333"/>
      <name val="宋体"/>
      <family val="3"/>
      <charset val="134"/>
    </font>
    <font>
      <sz val="11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Times New Roman"/>
      <family val="1"/>
    </font>
    <font>
      <b/>
      <sz val="12"/>
      <color rgb="FF33333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宋体"/>
      <family val="2"/>
    </font>
    <font>
      <b/>
      <sz val="14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family val="2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10" fontId="0" fillId="0" borderId="0" xfId="0" applyNumberForma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177" fontId="7" fillId="0" borderId="1" xfId="0" applyNumberFormat="1" applyFont="1" applyBorder="1" applyAlignment="1">
      <alignment horizontal="center" vertical="center" wrapText="1"/>
    </xf>
    <xf numFmtId="177" fontId="0" fillId="0" borderId="0" xfId="0" applyNumberFormat="1"/>
    <xf numFmtId="178" fontId="0" fillId="0" borderId="0" xfId="0" applyNumberForma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8" fillId="0" borderId="0" xfId="0" applyFont="1"/>
    <xf numFmtId="0" fontId="4" fillId="0" borderId="0" xfId="0" applyFont="1" applyAlignment="1">
      <alignment horizontal="left"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9" fillId="0" borderId="6" xfId="0" applyFont="1" applyBorder="1" applyAlignment="1">
      <alignment horizontal="left" wrapText="1"/>
    </xf>
    <xf numFmtId="0" fontId="5" fillId="0" borderId="2" xfId="0" applyFont="1" applyBorder="1" applyAlignment="1">
      <alignment horizontal="justify" vertical="justify" wrapText="1"/>
    </xf>
    <xf numFmtId="0" fontId="5" fillId="0" borderId="4" xfId="0" applyFont="1" applyBorder="1" applyAlignment="1">
      <alignment horizontal="justify" vertical="justify" wrapText="1"/>
    </xf>
    <xf numFmtId="0" fontId="5" fillId="0" borderId="3" xfId="0" applyFont="1" applyBorder="1" applyAlignment="1">
      <alignment horizontal="justify" vertical="justify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showGridLines="0" tabSelected="1" zoomScaleNormal="100" workbookViewId="0">
      <selection sqref="A1:G1"/>
    </sheetView>
  </sheetViews>
  <sheetFormatPr defaultRowHeight="13.5" x14ac:dyDescent="0.15"/>
  <cols>
    <col min="1" max="1" width="7.125" customWidth="1"/>
    <col min="2" max="2" width="9.75" customWidth="1"/>
    <col min="3" max="3" width="14.5" customWidth="1"/>
    <col min="4" max="4" width="10" customWidth="1"/>
    <col min="5" max="5" width="12.375" customWidth="1"/>
    <col min="6" max="6" width="18.375" customWidth="1"/>
    <col min="7" max="7" width="16.5" customWidth="1"/>
    <col min="9" max="9" width="15" bestFit="1" customWidth="1"/>
  </cols>
  <sheetData>
    <row r="1" spans="1:9" ht="18.75" customHeight="1" x14ac:dyDescent="0.15">
      <c r="A1" s="66" t="s">
        <v>96</v>
      </c>
      <c r="B1" s="66"/>
      <c r="C1" s="66"/>
      <c r="D1" s="66"/>
      <c r="E1" s="66"/>
      <c r="F1" s="66"/>
      <c r="G1" s="66"/>
    </row>
    <row r="2" spans="1:9" ht="44.25" customHeight="1" x14ac:dyDescent="0.15">
      <c r="A2" s="49" t="s">
        <v>91</v>
      </c>
      <c r="B2" s="49"/>
      <c r="C2" s="49"/>
      <c r="D2" s="49"/>
      <c r="E2" s="49"/>
      <c r="F2" s="49"/>
      <c r="G2" s="49"/>
    </row>
    <row r="3" spans="1:9" ht="15.75" customHeight="1" x14ac:dyDescent="0.15">
      <c r="A3" s="41" t="s">
        <v>92</v>
      </c>
      <c r="B3" s="41"/>
      <c r="C3" s="41"/>
      <c r="D3" s="41"/>
      <c r="E3" s="41"/>
      <c r="F3" s="41"/>
      <c r="G3" s="41"/>
    </row>
    <row r="4" spans="1:9" ht="147" customHeight="1" x14ac:dyDescent="0.15">
      <c r="A4" s="63" t="s">
        <v>95</v>
      </c>
      <c r="B4" s="64"/>
      <c r="C4" s="64"/>
      <c r="D4" s="64"/>
      <c r="E4" s="64"/>
      <c r="F4" s="64"/>
      <c r="G4" s="65"/>
    </row>
    <row r="5" spans="1:9" ht="21" customHeight="1" x14ac:dyDescent="0.15">
      <c r="A5" s="52" t="s">
        <v>9</v>
      </c>
      <c r="B5" s="52"/>
      <c r="C5" s="52"/>
      <c r="D5" s="52"/>
      <c r="E5" s="52"/>
      <c r="F5" s="52"/>
      <c r="G5" s="52"/>
    </row>
    <row r="6" spans="1:9" ht="29.25" customHeight="1" x14ac:dyDescent="0.15">
      <c r="A6" s="3" t="s">
        <v>3</v>
      </c>
      <c r="B6" s="42" t="s">
        <v>4</v>
      </c>
      <c r="C6" s="42"/>
      <c r="D6" s="50" t="s">
        <v>5</v>
      </c>
      <c r="E6" s="51"/>
      <c r="F6" s="4" t="s">
        <v>6</v>
      </c>
      <c r="G6" s="4" t="s">
        <v>7</v>
      </c>
    </row>
    <row r="7" spans="1:9" ht="18.75" customHeight="1" x14ac:dyDescent="0.15">
      <c r="A7" s="3">
        <v>1</v>
      </c>
      <c r="B7" s="43" t="s">
        <v>8</v>
      </c>
      <c r="C7" s="44"/>
      <c r="D7" s="36">
        <f>SUM(D8:E27)</f>
        <v>130176534.8</v>
      </c>
      <c r="E7" s="37"/>
      <c r="F7" s="26">
        <v>1484.03</v>
      </c>
      <c r="G7" s="5">
        <v>0.52110000000000001</v>
      </c>
      <c r="H7" s="2"/>
    </row>
    <row r="8" spans="1:9" ht="18" customHeight="1" x14ac:dyDescent="0.15">
      <c r="A8" s="6">
        <v>1.1000000000000001</v>
      </c>
      <c r="B8" s="38" t="s">
        <v>10</v>
      </c>
      <c r="C8" s="38"/>
      <c r="D8" s="36">
        <v>6376471.4199999999</v>
      </c>
      <c r="E8" s="37"/>
      <c r="F8" s="20">
        <v>72.69</v>
      </c>
      <c r="G8" s="8">
        <v>2.5499999999999998E-2</v>
      </c>
    </row>
    <row r="9" spans="1:9" ht="18" customHeight="1" x14ac:dyDescent="0.15">
      <c r="A9" s="6">
        <v>1.2</v>
      </c>
      <c r="B9" s="38" t="s">
        <v>11</v>
      </c>
      <c r="C9" s="38"/>
      <c r="D9" s="36">
        <v>0</v>
      </c>
      <c r="E9" s="37"/>
      <c r="F9" s="20">
        <v>0</v>
      </c>
      <c r="G9" s="8">
        <v>0</v>
      </c>
    </row>
    <row r="10" spans="1:9" ht="18" customHeight="1" x14ac:dyDescent="0.15">
      <c r="A10" s="6">
        <v>1.3</v>
      </c>
      <c r="B10" s="38" t="s">
        <v>12</v>
      </c>
      <c r="C10" s="38"/>
      <c r="D10" s="36">
        <v>5332554.63</v>
      </c>
      <c r="E10" s="37"/>
      <c r="F10" s="20">
        <v>60.79</v>
      </c>
      <c r="G10" s="8">
        <v>2.1299999999999999E-2</v>
      </c>
    </row>
    <row r="11" spans="1:9" ht="18" customHeight="1" x14ac:dyDescent="0.15">
      <c r="A11" s="6">
        <v>1.4</v>
      </c>
      <c r="B11" s="38" t="s">
        <v>13</v>
      </c>
      <c r="C11" s="38"/>
      <c r="D11" s="36">
        <v>6299518.5800000001</v>
      </c>
      <c r="E11" s="37"/>
      <c r="F11" s="20">
        <v>71.819999999999993</v>
      </c>
      <c r="G11" s="8">
        <v>2.52E-2</v>
      </c>
    </row>
    <row r="12" spans="1:9" ht="18" customHeight="1" x14ac:dyDescent="0.15">
      <c r="A12" s="6">
        <v>1.5</v>
      </c>
      <c r="B12" s="38" t="s">
        <v>14</v>
      </c>
      <c r="C12" s="38"/>
      <c r="D12" s="36">
        <v>68524572.5</v>
      </c>
      <c r="E12" s="37"/>
      <c r="F12" s="20">
        <v>781.19</v>
      </c>
      <c r="G12" s="8">
        <v>0.27429999999999999</v>
      </c>
    </row>
    <row r="13" spans="1:9" ht="29.25" customHeight="1" x14ac:dyDescent="0.15">
      <c r="A13" s="6">
        <v>1.6</v>
      </c>
      <c r="B13" s="46" t="s">
        <v>15</v>
      </c>
      <c r="C13" s="47"/>
      <c r="D13" s="36">
        <v>0</v>
      </c>
      <c r="E13" s="37"/>
      <c r="F13" s="20">
        <v>0</v>
      </c>
      <c r="G13" s="10">
        <v>0</v>
      </c>
      <c r="I13" s="27"/>
    </row>
    <row r="14" spans="1:9" ht="18" customHeight="1" x14ac:dyDescent="0.15">
      <c r="A14" s="6">
        <v>1.7</v>
      </c>
      <c r="B14" s="38" t="s">
        <v>16</v>
      </c>
      <c r="C14" s="38"/>
      <c r="D14" s="36">
        <v>999562.32</v>
      </c>
      <c r="E14" s="37"/>
      <c r="F14" s="20">
        <v>11.4</v>
      </c>
      <c r="G14" s="8">
        <v>4.0000000000000001E-3</v>
      </c>
    </row>
    <row r="15" spans="1:9" ht="18" customHeight="1" x14ac:dyDescent="0.15">
      <c r="A15" s="6">
        <v>1.8</v>
      </c>
      <c r="B15" s="38" t="s">
        <v>17</v>
      </c>
      <c r="C15" s="38"/>
      <c r="D15" s="36">
        <v>0</v>
      </c>
      <c r="E15" s="37"/>
      <c r="F15" s="20">
        <v>0</v>
      </c>
      <c r="G15" s="8">
        <v>0</v>
      </c>
    </row>
    <row r="16" spans="1:9" ht="18" customHeight="1" x14ac:dyDescent="0.15">
      <c r="A16" s="6">
        <v>1.9</v>
      </c>
      <c r="B16" s="38" t="s">
        <v>18</v>
      </c>
      <c r="C16" s="38"/>
      <c r="D16" s="36">
        <v>10208303.539999999</v>
      </c>
      <c r="E16" s="37"/>
      <c r="F16" s="20">
        <v>116.38</v>
      </c>
      <c r="G16" s="8">
        <v>4.0899999999999999E-2</v>
      </c>
    </row>
    <row r="17" spans="1:9" ht="18" customHeight="1" x14ac:dyDescent="0.15">
      <c r="A17" s="11">
        <v>1.1000000000000001</v>
      </c>
      <c r="B17" s="38" t="s">
        <v>19</v>
      </c>
      <c r="C17" s="38"/>
      <c r="D17" s="36">
        <v>4811248.78</v>
      </c>
      <c r="E17" s="37"/>
      <c r="F17" s="20">
        <v>54.85</v>
      </c>
      <c r="G17" s="8">
        <v>1.9300000000000001E-2</v>
      </c>
      <c r="I17" s="2"/>
    </row>
    <row r="18" spans="1:9" ht="18" customHeight="1" x14ac:dyDescent="0.15">
      <c r="A18" s="6">
        <v>1.1100000000000001</v>
      </c>
      <c r="B18" s="38" t="s">
        <v>20</v>
      </c>
      <c r="C18" s="38"/>
      <c r="D18" s="36">
        <v>2134821.1800000002</v>
      </c>
      <c r="E18" s="37"/>
      <c r="F18" s="20">
        <v>24.34</v>
      </c>
      <c r="G18" s="8">
        <v>8.5000000000000006E-3</v>
      </c>
    </row>
    <row r="19" spans="1:9" ht="18" customHeight="1" x14ac:dyDescent="0.15">
      <c r="A19" s="6">
        <v>1.1200000000000001</v>
      </c>
      <c r="B19" s="38" t="s">
        <v>21</v>
      </c>
      <c r="C19" s="38"/>
      <c r="D19" s="36">
        <v>3450878.54</v>
      </c>
      <c r="E19" s="37"/>
      <c r="F19" s="20">
        <v>39.340000000000003</v>
      </c>
      <c r="G19" s="8">
        <v>1.38E-2</v>
      </c>
    </row>
    <row r="20" spans="1:9" ht="30" customHeight="1" x14ac:dyDescent="0.15">
      <c r="A20" s="6">
        <v>1.1299999999999999</v>
      </c>
      <c r="B20" s="45" t="s">
        <v>22</v>
      </c>
      <c r="C20" s="45"/>
      <c r="D20" s="36">
        <v>9830103.7899999991</v>
      </c>
      <c r="E20" s="37"/>
      <c r="F20" s="20">
        <v>112.06</v>
      </c>
      <c r="G20" s="8">
        <v>3.9300000000000002E-2</v>
      </c>
    </row>
    <row r="21" spans="1:9" ht="18" customHeight="1" x14ac:dyDescent="0.15">
      <c r="A21" s="6">
        <v>1.1399999999999999</v>
      </c>
      <c r="B21" s="38" t="s">
        <v>23</v>
      </c>
      <c r="C21" s="38"/>
      <c r="D21" s="36">
        <v>12250.55</v>
      </c>
      <c r="E21" s="37"/>
      <c r="F21" s="20">
        <v>0.14000000000000001</v>
      </c>
      <c r="G21" s="8">
        <v>1E-4</v>
      </c>
    </row>
    <row r="22" spans="1:9" ht="18" customHeight="1" x14ac:dyDescent="0.15">
      <c r="A22" s="6">
        <v>1.1499999999999999</v>
      </c>
      <c r="B22" s="12" t="s">
        <v>24</v>
      </c>
      <c r="C22" s="12"/>
      <c r="D22" s="36">
        <v>10356811.02</v>
      </c>
      <c r="E22" s="37"/>
      <c r="F22" s="20">
        <v>118.07</v>
      </c>
      <c r="G22" s="8">
        <v>4.1500000000000002E-2</v>
      </c>
    </row>
    <row r="23" spans="1:9" ht="18" customHeight="1" x14ac:dyDescent="0.15">
      <c r="A23" s="6">
        <v>1.1599999999999999</v>
      </c>
      <c r="B23" s="12" t="s">
        <v>25</v>
      </c>
      <c r="C23" s="12"/>
      <c r="D23" s="36">
        <v>1839437.95</v>
      </c>
      <c r="E23" s="37"/>
      <c r="F23" s="20">
        <v>20.97</v>
      </c>
      <c r="G23" s="8">
        <v>7.4000000000000003E-3</v>
      </c>
    </row>
    <row r="24" spans="1:9" ht="18" customHeight="1" x14ac:dyDescent="0.15">
      <c r="A24" s="6">
        <v>1.17</v>
      </c>
      <c r="B24" s="38" t="s">
        <v>26</v>
      </c>
      <c r="C24" s="38"/>
      <c r="D24" s="36">
        <v>0</v>
      </c>
      <c r="E24" s="37"/>
      <c r="F24" s="20">
        <v>0</v>
      </c>
      <c r="G24" s="8">
        <v>0</v>
      </c>
    </row>
    <row r="25" spans="1:9" ht="18" customHeight="1" x14ac:dyDescent="0.15">
      <c r="A25" s="6">
        <v>1.18</v>
      </c>
      <c r="B25" s="38" t="s">
        <v>27</v>
      </c>
      <c r="C25" s="38"/>
      <c r="D25" s="36">
        <v>0</v>
      </c>
      <c r="E25" s="37"/>
      <c r="F25" s="20">
        <v>0</v>
      </c>
      <c r="G25" s="8">
        <v>0</v>
      </c>
    </row>
    <row r="26" spans="1:9" ht="18" customHeight="1" x14ac:dyDescent="0.15">
      <c r="A26" s="6">
        <v>1.19</v>
      </c>
      <c r="B26" s="38" t="s">
        <v>28</v>
      </c>
      <c r="C26" s="38"/>
      <c r="D26" s="36">
        <v>0</v>
      </c>
      <c r="E26" s="37"/>
      <c r="F26" s="20">
        <v>0</v>
      </c>
      <c r="G26" s="8">
        <v>0</v>
      </c>
    </row>
    <row r="27" spans="1:9" ht="27.75" customHeight="1" x14ac:dyDescent="0.15">
      <c r="A27" s="11">
        <v>1.2</v>
      </c>
      <c r="B27" s="45" t="s">
        <v>29</v>
      </c>
      <c r="C27" s="45"/>
      <c r="D27" s="36">
        <v>0</v>
      </c>
      <c r="E27" s="37"/>
      <c r="F27" s="20">
        <v>0</v>
      </c>
      <c r="G27" s="8">
        <v>0</v>
      </c>
    </row>
    <row r="28" spans="1:9" ht="18" customHeight="1" x14ac:dyDescent="0.15">
      <c r="A28" s="6"/>
      <c r="B28" s="38"/>
      <c r="C28" s="38"/>
      <c r="D28" s="50"/>
      <c r="E28" s="51"/>
      <c r="F28" s="7"/>
      <c r="G28" s="7"/>
    </row>
    <row r="29" spans="1:9" ht="18" customHeight="1" x14ac:dyDescent="0.15">
      <c r="A29" s="6"/>
      <c r="B29" s="38"/>
      <c r="C29" s="38"/>
      <c r="D29" s="50"/>
      <c r="E29" s="51"/>
      <c r="F29" s="7"/>
      <c r="G29" s="7"/>
    </row>
    <row r="30" spans="1:9" ht="18" customHeight="1" x14ac:dyDescent="0.15">
      <c r="A30" s="3">
        <v>2</v>
      </c>
      <c r="B30" s="48" t="s">
        <v>30</v>
      </c>
      <c r="C30" s="48"/>
      <c r="D30" s="53">
        <v>51395124.950000003</v>
      </c>
      <c r="E30" s="54"/>
      <c r="F30" s="9">
        <v>585.91</v>
      </c>
      <c r="G30" s="8">
        <v>0.20569999999999999</v>
      </c>
      <c r="I30" s="28"/>
    </row>
    <row r="31" spans="1:9" ht="18.75" customHeight="1" x14ac:dyDescent="0.15">
      <c r="A31" s="6">
        <v>2.1</v>
      </c>
      <c r="B31" s="39" t="s">
        <v>36</v>
      </c>
      <c r="C31" s="40"/>
      <c r="D31" s="50">
        <v>10006215.539999999</v>
      </c>
      <c r="E31" s="51"/>
      <c r="F31" s="7">
        <v>114.07</v>
      </c>
      <c r="G31" s="8">
        <v>4.0099999999999997E-2</v>
      </c>
    </row>
    <row r="32" spans="1:9" ht="18.75" customHeight="1" x14ac:dyDescent="0.15">
      <c r="A32" s="6">
        <v>2.2000000000000002</v>
      </c>
      <c r="B32" s="39" t="s">
        <v>37</v>
      </c>
      <c r="C32" s="40"/>
      <c r="D32" s="50">
        <v>5227645.2300000004</v>
      </c>
      <c r="E32" s="51"/>
      <c r="F32" s="7">
        <v>59.6</v>
      </c>
      <c r="G32" s="8">
        <v>2.0899999999999998E-2</v>
      </c>
    </row>
    <row r="33" spans="1:9" ht="18.75" customHeight="1" x14ac:dyDescent="0.15">
      <c r="A33" s="6">
        <v>2.2999999999999998</v>
      </c>
      <c r="B33" s="39" t="s">
        <v>38</v>
      </c>
      <c r="C33" s="40"/>
      <c r="D33" s="53">
        <v>6752476.5599999996</v>
      </c>
      <c r="E33" s="54"/>
      <c r="F33" s="9">
        <v>76.98</v>
      </c>
      <c r="G33" s="8">
        <v>2.7E-2</v>
      </c>
    </row>
    <row r="34" spans="1:9" ht="18.75" customHeight="1" x14ac:dyDescent="0.15">
      <c r="A34" s="6">
        <v>2.4</v>
      </c>
      <c r="B34" s="39" t="s">
        <v>39</v>
      </c>
      <c r="C34" s="40"/>
      <c r="D34" s="50">
        <v>2103884.94</v>
      </c>
      <c r="E34" s="51"/>
      <c r="F34" s="7">
        <v>23.98</v>
      </c>
      <c r="G34" s="8">
        <v>8.3999999999999995E-3</v>
      </c>
    </row>
    <row r="35" spans="1:9" ht="18.75" customHeight="1" x14ac:dyDescent="0.15">
      <c r="A35" s="6">
        <v>2.5</v>
      </c>
      <c r="B35" s="39" t="s">
        <v>40</v>
      </c>
      <c r="C35" s="40"/>
      <c r="D35" s="53">
        <v>4633043.16</v>
      </c>
      <c r="E35" s="54"/>
      <c r="F35" s="9">
        <v>52.82</v>
      </c>
      <c r="G35" s="8">
        <v>1.8499999999999999E-2</v>
      </c>
    </row>
    <row r="36" spans="1:9" ht="18.75" customHeight="1" x14ac:dyDescent="0.15">
      <c r="A36" s="6">
        <v>2.6</v>
      </c>
      <c r="B36" s="39" t="s">
        <v>41</v>
      </c>
      <c r="C36" s="40"/>
      <c r="D36" s="53">
        <v>1796488.46</v>
      </c>
      <c r="E36" s="54"/>
      <c r="F36" s="7">
        <v>20.48</v>
      </c>
      <c r="G36" s="8">
        <v>7.1999999999999998E-3</v>
      </c>
    </row>
    <row r="37" spans="1:9" ht="18.75" customHeight="1" x14ac:dyDescent="0.15">
      <c r="A37" s="6">
        <v>2.7</v>
      </c>
      <c r="B37" s="39" t="s">
        <v>42</v>
      </c>
      <c r="C37" s="40"/>
      <c r="D37" s="50">
        <v>5505345.1399999997</v>
      </c>
      <c r="E37" s="51"/>
      <c r="F37" s="7">
        <v>62.76</v>
      </c>
      <c r="G37" s="8">
        <v>2.1999999999999999E-2</v>
      </c>
    </row>
    <row r="38" spans="1:9" ht="18.75" customHeight="1" x14ac:dyDescent="0.15">
      <c r="A38" s="6">
        <v>2.8</v>
      </c>
      <c r="B38" s="39" t="s">
        <v>43</v>
      </c>
      <c r="C38" s="40"/>
      <c r="D38" s="53">
        <v>2851596.27</v>
      </c>
      <c r="E38" s="54"/>
      <c r="F38" s="9">
        <v>32.51</v>
      </c>
      <c r="G38" s="8">
        <v>1.14E-2</v>
      </c>
    </row>
    <row r="39" spans="1:9" ht="18.75" customHeight="1" x14ac:dyDescent="0.15">
      <c r="A39" s="6">
        <v>2.9</v>
      </c>
      <c r="B39" s="13" t="s">
        <v>44</v>
      </c>
      <c r="C39" s="14"/>
      <c r="D39" s="50">
        <v>12518429.65</v>
      </c>
      <c r="E39" s="51"/>
      <c r="F39" s="7">
        <v>142.71</v>
      </c>
      <c r="G39" s="8">
        <v>5.0099999999999999E-2</v>
      </c>
    </row>
    <row r="40" spans="1:9" ht="29.25" customHeight="1" x14ac:dyDescent="0.15">
      <c r="A40" s="6"/>
      <c r="B40" s="45" t="s">
        <v>45</v>
      </c>
      <c r="C40" s="45"/>
      <c r="D40" s="55">
        <v>0</v>
      </c>
      <c r="E40" s="56"/>
      <c r="F40" s="15">
        <v>0</v>
      </c>
      <c r="G40" s="8">
        <v>0</v>
      </c>
    </row>
    <row r="41" spans="1:9" ht="18" customHeight="1" x14ac:dyDescent="0.15">
      <c r="A41" s="6"/>
      <c r="B41" s="16"/>
      <c r="C41" s="17"/>
      <c r="D41" s="18"/>
      <c r="E41" s="19"/>
      <c r="F41" s="7"/>
      <c r="G41" s="7"/>
    </row>
    <row r="42" spans="1:9" ht="18" customHeight="1" x14ac:dyDescent="0.15">
      <c r="A42" s="6">
        <v>3</v>
      </c>
      <c r="B42" s="57" t="s">
        <v>46</v>
      </c>
      <c r="C42" s="58"/>
      <c r="D42" s="53">
        <v>0</v>
      </c>
      <c r="E42" s="54"/>
      <c r="F42" s="20">
        <v>0</v>
      </c>
      <c r="G42" s="8">
        <v>0</v>
      </c>
    </row>
    <row r="43" spans="1:9" ht="18" customHeight="1" x14ac:dyDescent="0.15">
      <c r="A43" s="6">
        <v>3.1</v>
      </c>
      <c r="B43" s="39" t="s">
        <v>47</v>
      </c>
      <c r="C43" s="40"/>
      <c r="D43" s="53">
        <v>0</v>
      </c>
      <c r="E43" s="54"/>
      <c r="F43" s="20">
        <v>0</v>
      </c>
      <c r="G43" s="8">
        <v>0</v>
      </c>
    </row>
    <row r="44" spans="1:9" ht="18" customHeight="1" x14ac:dyDescent="0.15">
      <c r="A44" s="6">
        <v>3.2</v>
      </c>
      <c r="B44" s="39" t="s">
        <v>48</v>
      </c>
      <c r="C44" s="40"/>
      <c r="D44" s="53">
        <v>0</v>
      </c>
      <c r="E44" s="54"/>
      <c r="F44" s="20">
        <v>0</v>
      </c>
      <c r="G44" s="8">
        <v>0</v>
      </c>
    </row>
    <row r="45" spans="1:9" ht="18" customHeight="1" x14ac:dyDescent="0.15">
      <c r="A45" s="6">
        <v>3.3</v>
      </c>
      <c r="B45" s="39" t="s">
        <v>49</v>
      </c>
      <c r="C45" s="40"/>
      <c r="D45" s="53">
        <v>0</v>
      </c>
      <c r="E45" s="54"/>
      <c r="F45" s="20">
        <v>0</v>
      </c>
      <c r="G45" s="8">
        <v>0</v>
      </c>
    </row>
    <row r="46" spans="1:9" ht="32.25" customHeight="1" x14ac:dyDescent="0.15">
      <c r="A46" s="6">
        <v>3.4</v>
      </c>
      <c r="B46" s="45" t="s">
        <v>29</v>
      </c>
      <c r="C46" s="45"/>
      <c r="D46" s="53">
        <v>0</v>
      </c>
      <c r="E46" s="54"/>
      <c r="F46" s="20">
        <v>0</v>
      </c>
      <c r="G46" s="8">
        <v>0</v>
      </c>
      <c r="I46" s="27"/>
    </row>
    <row r="47" spans="1:9" ht="18" customHeight="1" x14ac:dyDescent="0.15">
      <c r="A47" s="6"/>
      <c r="B47" s="39"/>
      <c r="C47" s="40"/>
      <c r="D47" s="50"/>
      <c r="E47" s="51"/>
      <c r="F47" s="7"/>
      <c r="G47" s="7"/>
    </row>
    <row r="48" spans="1:9" ht="18" customHeight="1" x14ac:dyDescent="0.15">
      <c r="A48" s="3">
        <v>4</v>
      </c>
      <c r="B48" s="48" t="s">
        <v>31</v>
      </c>
      <c r="C48" s="48"/>
      <c r="D48" s="50">
        <v>43257134.829999998</v>
      </c>
      <c r="E48" s="51"/>
      <c r="F48" s="7">
        <v>493.14</v>
      </c>
      <c r="G48" s="8">
        <v>0.1731</v>
      </c>
    </row>
    <row r="49" spans="1:7" ht="18" customHeight="1" x14ac:dyDescent="0.15">
      <c r="A49" s="6">
        <v>4.0999999999999996</v>
      </c>
      <c r="B49" s="39" t="s">
        <v>50</v>
      </c>
      <c r="C49" s="40"/>
      <c r="D49" s="50">
        <v>17787572.559999999</v>
      </c>
      <c r="E49" s="51"/>
      <c r="F49" s="7">
        <v>202.78</v>
      </c>
      <c r="G49" s="8">
        <v>7.1199999999999999E-2</v>
      </c>
    </row>
    <row r="50" spans="1:7" ht="18" customHeight="1" x14ac:dyDescent="0.15">
      <c r="A50" s="6">
        <v>4.2</v>
      </c>
      <c r="B50" s="39" t="s">
        <v>51</v>
      </c>
      <c r="C50" s="40"/>
      <c r="D50" s="50">
        <v>25469562.27</v>
      </c>
      <c r="E50" s="51"/>
      <c r="F50" s="7">
        <v>290.36</v>
      </c>
      <c r="G50" s="8">
        <v>0.1019</v>
      </c>
    </row>
    <row r="51" spans="1:7" ht="18" customHeight="1" x14ac:dyDescent="0.15">
      <c r="A51" s="3">
        <v>5</v>
      </c>
      <c r="B51" s="48" t="s">
        <v>32</v>
      </c>
      <c r="C51" s="48"/>
      <c r="D51" s="50">
        <v>2287335.73</v>
      </c>
      <c r="E51" s="51"/>
      <c r="F51" s="7">
        <v>26.08</v>
      </c>
      <c r="G51" s="8">
        <v>9.1999999999999998E-3</v>
      </c>
    </row>
    <row r="52" spans="1:7" ht="18" customHeight="1" x14ac:dyDescent="0.15">
      <c r="A52" s="3">
        <v>6</v>
      </c>
      <c r="B52" s="48" t="s">
        <v>33</v>
      </c>
      <c r="C52" s="48"/>
      <c r="D52" s="36">
        <v>2988.22</v>
      </c>
      <c r="E52" s="37"/>
      <c r="F52" s="9">
        <v>0.03</v>
      </c>
      <c r="G52" s="8">
        <v>0</v>
      </c>
    </row>
    <row r="53" spans="1:7" ht="31.5" customHeight="1" x14ac:dyDescent="0.15">
      <c r="A53" s="3">
        <v>7</v>
      </c>
      <c r="B53" s="59" t="s">
        <v>52</v>
      </c>
      <c r="C53" s="60"/>
      <c r="D53" s="36">
        <v>227119118.53</v>
      </c>
      <c r="E53" s="37"/>
      <c r="F53" s="7">
        <v>2589.1799999999998</v>
      </c>
      <c r="G53" s="8">
        <v>0.90910000000000002</v>
      </c>
    </row>
    <row r="54" spans="1:7" ht="18" customHeight="1" x14ac:dyDescent="0.15">
      <c r="A54" s="3">
        <v>8</v>
      </c>
      <c r="B54" s="48" t="s">
        <v>34</v>
      </c>
      <c r="C54" s="48"/>
      <c r="D54" s="36">
        <v>22711911.879999999</v>
      </c>
      <c r="E54" s="37"/>
      <c r="F54" s="7">
        <v>258.92</v>
      </c>
      <c r="G54" s="8">
        <v>9.0899999999999995E-2</v>
      </c>
    </row>
    <row r="55" spans="1:7" ht="18" customHeight="1" x14ac:dyDescent="0.2">
      <c r="A55" s="3">
        <v>8</v>
      </c>
      <c r="B55" s="48" t="s">
        <v>35</v>
      </c>
      <c r="C55" s="48"/>
      <c r="D55" s="36">
        <v>249831030.41</v>
      </c>
      <c r="E55" s="37"/>
      <c r="F55" s="21">
        <v>2848.1</v>
      </c>
      <c r="G55" s="22">
        <f>G7+G30+G42+G48+G51+G52+G54</f>
        <v>1</v>
      </c>
    </row>
    <row r="56" spans="1:7" ht="18" customHeight="1" x14ac:dyDescent="0.15">
      <c r="A56" s="23">
        <v>9</v>
      </c>
      <c r="B56" s="39" t="s">
        <v>53</v>
      </c>
      <c r="C56" s="40"/>
      <c r="D56" s="36">
        <v>54488237.149999999</v>
      </c>
      <c r="E56" s="37"/>
      <c r="F56" s="50"/>
      <c r="G56" s="51"/>
    </row>
    <row r="57" spans="1:7" ht="15" x14ac:dyDescent="0.25">
      <c r="A57" s="34" t="s">
        <v>89</v>
      </c>
      <c r="B57" s="24"/>
      <c r="C57" s="24"/>
      <c r="D57" s="24"/>
      <c r="E57" s="24"/>
      <c r="F57" s="24"/>
      <c r="G57" s="24"/>
    </row>
    <row r="58" spans="1:7" s="1" customFormat="1" ht="21.75" customHeight="1" x14ac:dyDescent="0.15">
      <c r="A58" s="33" t="s">
        <v>87</v>
      </c>
      <c r="B58" s="25"/>
      <c r="C58" s="25"/>
      <c r="D58" s="25"/>
      <c r="E58" s="25"/>
      <c r="F58" s="25"/>
      <c r="G58" s="25"/>
    </row>
  </sheetData>
  <mergeCells count="103">
    <mergeCell ref="D56:E56"/>
    <mergeCell ref="F56:G56"/>
    <mergeCell ref="D54:E54"/>
    <mergeCell ref="D55:E55"/>
    <mergeCell ref="B42:C42"/>
    <mergeCell ref="B45:C45"/>
    <mergeCell ref="B46:C46"/>
    <mergeCell ref="B43:C43"/>
    <mergeCell ref="B44:C44"/>
    <mergeCell ref="B47:C47"/>
    <mergeCell ref="D42:E42"/>
    <mergeCell ref="D43:E43"/>
    <mergeCell ref="B56:C56"/>
    <mergeCell ref="D53:E53"/>
    <mergeCell ref="B54:C54"/>
    <mergeCell ref="B55:C55"/>
    <mergeCell ref="B51:C51"/>
    <mergeCell ref="B49:C49"/>
    <mergeCell ref="B50:C50"/>
    <mergeCell ref="B53:C53"/>
    <mergeCell ref="D49:E49"/>
    <mergeCell ref="D50:E50"/>
    <mergeCell ref="B48:C48"/>
    <mergeCell ref="B52:C52"/>
    <mergeCell ref="D21:E21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2:E22"/>
    <mergeCell ref="D23:E23"/>
    <mergeCell ref="D24:E24"/>
    <mergeCell ref="D25:E25"/>
    <mergeCell ref="D26:E26"/>
    <mergeCell ref="D27:E27"/>
    <mergeCell ref="D33:E33"/>
    <mergeCell ref="D38:E38"/>
    <mergeCell ref="D39:E39"/>
    <mergeCell ref="D40:E40"/>
    <mergeCell ref="D48:E48"/>
    <mergeCell ref="D51:E51"/>
    <mergeCell ref="D52:E52"/>
    <mergeCell ref="D44:E44"/>
    <mergeCell ref="D45:E45"/>
    <mergeCell ref="D46:E46"/>
    <mergeCell ref="D47:E47"/>
    <mergeCell ref="B40:C40"/>
    <mergeCell ref="B34:C34"/>
    <mergeCell ref="B35:C35"/>
    <mergeCell ref="B36:C36"/>
    <mergeCell ref="B38:C38"/>
    <mergeCell ref="A2:G2"/>
    <mergeCell ref="D6:E6"/>
    <mergeCell ref="D7:E7"/>
    <mergeCell ref="D8:E8"/>
    <mergeCell ref="D9:E9"/>
    <mergeCell ref="B29:C29"/>
    <mergeCell ref="B31:C31"/>
    <mergeCell ref="B37:C37"/>
    <mergeCell ref="B27:C27"/>
    <mergeCell ref="B21:C21"/>
    <mergeCell ref="B24:C24"/>
    <mergeCell ref="B25:C25"/>
    <mergeCell ref="B26:C26"/>
    <mergeCell ref="B28:C28"/>
    <mergeCell ref="A5:G5"/>
    <mergeCell ref="B32:C32"/>
    <mergeCell ref="B33:C33"/>
    <mergeCell ref="D10:E10"/>
    <mergeCell ref="A3:G3"/>
    <mergeCell ref="B6:C6"/>
    <mergeCell ref="B7:C7"/>
    <mergeCell ref="B20:C20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4:G4"/>
    <mergeCell ref="D11:E11"/>
    <mergeCell ref="D12:E12"/>
    <mergeCell ref="B30:C30"/>
    <mergeCell ref="D18:E18"/>
    <mergeCell ref="D19:E19"/>
    <mergeCell ref="D20:E20"/>
    <mergeCell ref="A1:G1"/>
    <mergeCell ref="D13:E13"/>
    <mergeCell ref="D14:E14"/>
    <mergeCell ref="D15:E15"/>
    <mergeCell ref="B19:C19"/>
    <mergeCell ref="D16:E16"/>
    <mergeCell ref="D17:E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Footer>&amp;L&amp;10制表单位：东莞市建设工程造价管理站&amp;11
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zoomScaleNormal="100" workbookViewId="0">
      <selection activeCell="A28" sqref="A28"/>
    </sheetView>
  </sheetViews>
  <sheetFormatPr defaultRowHeight="13.5" x14ac:dyDescent="0.15"/>
  <cols>
    <col min="1" max="1" width="9.875" customWidth="1"/>
    <col min="2" max="2" width="25.5" customWidth="1"/>
    <col min="3" max="3" width="17" customWidth="1"/>
    <col min="4" max="4" width="12.75" customWidth="1"/>
    <col min="5" max="5" width="20.625" customWidth="1"/>
  </cols>
  <sheetData>
    <row r="1" spans="1:7" ht="25.5" customHeight="1" x14ac:dyDescent="0.15">
      <c r="A1" s="67" t="s">
        <v>94</v>
      </c>
      <c r="B1" s="67"/>
      <c r="C1" s="67"/>
      <c r="D1" s="67"/>
      <c r="E1" s="67"/>
      <c r="F1" s="1"/>
      <c r="G1" s="1"/>
    </row>
    <row r="2" spans="1:7" ht="24" customHeight="1" x14ac:dyDescent="0.15">
      <c r="A2" s="61" t="s">
        <v>93</v>
      </c>
      <c r="B2" s="61"/>
      <c r="C2" s="61"/>
      <c r="D2" s="61"/>
      <c r="E2" s="61"/>
    </row>
    <row r="3" spans="1:7" ht="23.25" customHeight="1" x14ac:dyDescent="0.15">
      <c r="A3" s="35" t="s">
        <v>88</v>
      </c>
      <c r="B3" s="35"/>
      <c r="C3" s="35"/>
      <c r="D3" s="35"/>
      <c r="E3" s="35"/>
    </row>
    <row r="4" spans="1:7" ht="31.5" customHeight="1" x14ac:dyDescent="0.15">
      <c r="A4" s="29" t="s">
        <v>63</v>
      </c>
      <c r="B4" s="29" t="s">
        <v>64</v>
      </c>
      <c r="C4" s="29" t="s">
        <v>65</v>
      </c>
      <c r="D4" s="29" t="s">
        <v>66</v>
      </c>
      <c r="E4" s="30" t="s">
        <v>67</v>
      </c>
    </row>
    <row r="5" spans="1:7" ht="24" customHeight="1" x14ac:dyDescent="0.15">
      <c r="A5" s="29">
        <v>1</v>
      </c>
      <c r="B5" s="31" t="s">
        <v>55</v>
      </c>
      <c r="C5" s="29" t="s">
        <v>2</v>
      </c>
      <c r="D5" s="31">
        <v>5827.59</v>
      </c>
      <c r="E5" s="32">
        <f t="shared" ref="E5:E25" si="0">ROUND(D5/87718.54,4)</f>
        <v>6.6400000000000001E-2</v>
      </c>
    </row>
    <row r="6" spans="1:7" ht="24" customHeight="1" x14ac:dyDescent="0.15">
      <c r="A6" s="29">
        <v>2</v>
      </c>
      <c r="B6" s="31" t="s">
        <v>56</v>
      </c>
      <c r="C6" s="29" t="s">
        <v>68</v>
      </c>
      <c r="D6" s="31">
        <v>55969.33</v>
      </c>
      <c r="E6" s="32">
        <f t="shared" si="0"/>
        <v>0.6381</v>
      </c>
    </row>
    <row r="7" spans="1:7" ht="24" customHeight="1" x14ac:dyDescent="0.15">
      <c r="A7" s="29">
        <v>3</v>
      </c>
      <c r="B7" s="31" t="s">
        <v>69</v>
      </c>
      <c r="C7" s="29" t="s">
        <v>2</v>
      </c>
      <c r="D7" s="31">
        <f>3576.6+52.96</f>
        <v>3629.56</v>
      </c>
      <c r="E7" s="32">
        <f t="shared" si="0"/>
        <v>4.1399999999999999E-2</v>
      </c>
    </row>
    <row r="8" spans="1:7" ht="24" customHeight="1" x14ac:dyDescent="0.15">
      <c r="A8" s="29">
        <v>4</v>
      </c>
      <c r="B8" s="31" t="s">
        <v>70</v>
      </c>
      <c r="C8" s="29" t="s">
        <v>71</v>
      </c>
      <c r="D8" s="31">
        <f>429.2+521.37</f>
        <v>950.56999999999994</v>
      </c>
      <c r="E8" s="32">
        <f t="shared" si="0"/>
        <v>1.0800000000000001E-2</v>
      </c>
    </row>
    <row r="9" spans="1:7" ht="24" customHeight="1" x14ac:dyDescent="0.15">
      <c r="A9" s="29">
        <v>5</v>
      </c>
      <c r="B9" s="31" t="s">
        <v>57</v>
      </c>
      <c r="C9" s="29" t="s">
        <v>58</v>
      </c>
      <c r="D9" s="31">
        <f>49.2+210.85</f>
        <v>260.05</v>
      </c>
      <c r="E9" s="32">
        <f t="shared" si="0"/>
        <v>3.0000000000000001E-3</v>
      </c>
    </row>
    <row r="10" spans="1:7" ht="24" customHeight="1" x14ac:dyDescent="0.15">
      <c r="A10" s="29">
        <v>6</v>
      </c>
      <c r="B10" s="31" t="s">
        <v>72</v>
      </c>
      <c r="C10" s="29" t="s">
        <v>68</v>
      </c>
      <c r="D10" s="31">
        <v>986.24</v>
      </c>
      <c r="E10" s="32">
        <f t="shared" si="0"/>
        <v>1.12E-2</v>
      </c>
    </row>
    <row r="11" spans="1:7" ht="24" customHeight="1" x14ac:dyDescent="0.15">
      <c r="A11" s="29">
        <v>7</v>
      </c>
      <c r="B11" s="31" t="s">
        <v>59</v>
      </c>
      <c r="C11" s="29" t="s">
        <v>68</v>
      </c>
      <c r="D11" s="31">
        <v>4453.1000000000004</v>
      </c>
      <c r="E11" s="32">
        <f t="shared" si="0"/>
        <v>5.0799999999999998E-2</v>
      </c>
    </row>
    <row r="12" spans="1:7" ht="24" customHeight="1" x14ac:dyDescent="0.15">
      <c r="A12" s="29">
        <v>8</v>
      </c>
      <c r="B12" s="31" t="s">
        <v>73</v>
      </c>
      <c r="C12" s="29" t="s">
        <v>0</v>
      </c>
      <c r="D12" s="31">
        <v>92458.23</v>
      </c>
      <c r="E12" s="32">
        <f t="shared" si="0"/>
        <v>1.054</v>
      </c>
    </row>
    <row r="13" spans="1:7" ht="24" customHeight="1" x14ac:dyDescent="0.15">
      <c r="A13" s="29">
        <v>9</v>
      </c>
      <c r="B13" s="31" t="s">
        <v>74</v>
      </c>
      <c r="C13" s="29" t="s">
        <v>1</v>
      </c>
      <c r="D13" s="31">
        <v>18991.77</v>
      </c>
      <c r="E13" s="32">
        <f t="shared" si="0"/>
        <v>0.2165</v>
      </c>
    </row>
    <row r="14" spans="1:7" ht="24" customHeight="1" x14ac:dyDescent="0.15">
      <c r="A14" s="29">
        <v>10</v>
      </c>
      <c r="B14" s="31" t="s">
        <v>75</v>
      </c>
      <c r="C14" s="29" t="s">
        <v>1</v>
      </c>
      <c r="D14" s="31">
        <v>12150.46</v>
      </c>
      <c r="E14" s="31">
        <f t="shared" si="0"/>
        <v>0.13850000000000001</v>
      </c>
    </row>
    <row r="15" spans="1:7" ht="24" customHeight="1" x14ac:dyDescent="0.15">
      <c r="A15" s="29">
        <v>11</v>
      </c>
      <c r="B15" s="31" t="s">
        <v>60</v>
      </c>
      <c r="C15" s="29" t="s">
        <v>1</v>
      </c>
      <c r="D15" s="31">
        <v>40316.49</v>
      </c>
      <c r="E15" s="31">
        <f t="shared" si="0"/>
        <v>0.45960000000000001</v>
      </c>
    </row>
    <row r="16" spans="1:7" ht="24" customHeight="1" x14ac:dyDescent="0.15">
      <c r="A16" s="29">
        <v>12</v>
      </c>
      <c r="B16" s="31" t="s">
        <v>76</v>
      </c>
      <c r="C16" s="29" t="s">
        <v>1</v>
      </c>
      <c r="D16" s="31">
        <v>3521.31</v>
      </c>
      <c r="E16" s="31">
        <f t="shared" si="0"/>
        <v>4.0099999999999997E-2</v>
      </c>
    </row>
    <row r="17" spans="1:5" ht="24" customHeight="1" x14ac:dyDescent="0.15">
      <c r="A17" s="29">
        <v>13</v>
      </c>
      <c r="B17" s="31" t="s">
        <v>77</v>
      </c>
      <c r="C17" s="29" t="s">
        <v>1</v>
      </c>
      <c r="D17" s="31">
        <f>17119.93+119.39</f>
        <v>17239.32</v>
      </c>
      <c r="E17" s="31">
        <f t="shared" si="0"/>
        <v>0.19650000000000001</v>
      </c>
    </row>
    <row r="18" spans="1:5" ht="24" customHeight="1" x14ac:dyDescent="0.15">
      <c r="A18" s="29">
        <v>14</v>
      </c>
      <c r="B18" s="31" t="s">
        <v>78</v>
      </c>
      <c r="C18" s="29" t="s">
        <v>1</v>
      </c>
      <c r="D18" s="31">
        <f>1694.23+1014.54</f>
        <v>2708.77</v>
      </c>
      <c r="E18" s="31">
        <f t="shared" si="0"/>
        <v>3.09E-2</v>
      </c>
    </row>
    <row r="19" spans="1:5" ht="24" customHeight="1" x14ac:dyDescent="0.15">
      <c r="A19" s="29">
        <v>15</v>
      </c>
      <c r="B19" s="31" t="s">
        <v>79</v>
      </c>
      <c r="C19" s="29" t="s">
        <v>1</v>
      </c>
      <c r="D19" s="31">
        <v>729.8</v>
      </c>
      <c r="E19" s="31">
        <f t="shared" si="0"/>
        <v>8.3000000000000001E-3</v>
      </c>
    </row>
    <row r="20" spans="1:5" ht="24" customHeight="1" x14ac:dyDescent="0.15">
      <c r="A20" s="29">
        <v>16</v>
      </c>
      <c r="B20" s="31" t="s">
        <v>61</v>
      </c>
      <c r="C20" s="29" t="s">
        <v>1</v>
      </c>
      <c r="D20" s="31">
        <v>23283.52</v>
      </c>
      <c r="E20" s="31">
        <f t="shared" si="0"/>
        <v>0.26540000000000002</v>
      </c>
    </row>
    <row r="21" spans="1:5" ht="24" customHeight="1" x14ac:dyDescent="0.15">
      <c r="A21" s="29">
        <v>17</v>
      </c>
      <c r="B21" s="31" t="s">
        <v>80</v>
      </c>
      <c r="C21" s="29" t="s">
        <v>1</v>
      </c>
      <c r="D21" s="31">
        <v>17.170000000000002</v>
      </c>
      <c r="E21" s="31">
        <f t="shared" si="0"/>
        <v>2.0000000000000001E-4</v>
      </c>
    </row>
    <row r="22" spans="1:5" ht="24" customHeight="1" x14ac:dyDescent="0.15">
      <c r="A22" s="29">
        <v>18</v>
      </c>
      <c r="B22" s="31" t="s">
        <v>81</v>
      </c>
      <c r="C22" s="29" t="s">
        <v>1</v>
      </c>
      <c r="D22" s="31">
        <f>21779.85+500.17</f>
        <v>22280.019999999997</v>
      </c>
      <c r="E22" s="31">
        <f t="shared" si="0"/>
        <v>0.254</v>
      </c>
    </row>
    <row r="23" spans="1:5" ht="24" customHeight="1" x14ac:dyDescent="0.15">
      <c r="A23" s="29">
        <v>19</v>
      </c>
      <c r="B23" s="31" t="s">
        <v>82</v>
      </c>
      <c r="C23" s="29" t="s">
        <v>1</v>
      </c>
      <c r="D23" s="31">
        <v>133982.9</v>
      </c>
      <c r="E23" s="31">
        <f t="shared" si="0"/>
        <v>1.5274000000000001</v>
      </c>
    </row>
    <row r="24" spans="1:5" ht="24" customHeight="1" x14ac:dyDescent="0.15">
      <c r="A24" s="29">
        <v>20</v>
      </c>
      <c r="B24" s="31" t="s">
        <v>83</v>
      </c>
      <c r="C24" s="29" t="s">
        <v>1</v>
      </c>
      <c r="D24" s="31">
        <v>18072.53</v>
      </c>
      <c r="E24" s="31">
        <f t="shared" si="0"/>
        <v>0.20599999999999999</v>
      </c>
    </row>
    <row r="25" spans="1:5" ht="24" customHeight="1" x14ac:dyDescent="0.15">
      <c r="A25" s="29">
        <v>21</v>
      </c>
      <c r="B25" s="31" t="s">
        <v>84</v>
      </c>
      <c r="C25" s="29" t="s">
        <v>1</v>
      </c>
      <c r="D25" s="31">
        <f>320788.16+60419.81</f>
        <v>381207.97</v>
      </c>
      <c r="E25" s="31">
        <f t="shared" si="0"/>
        <v>4.3457999999999997</v>
      </c>
    </row>
    <row r="26" spans="1:5" ht="24" customHeight="1" x14ac:dyDescent="0.15">
      <c r="A26" s="29">
        <v>22</v>
      </c>
      <c r="B26" s="31" t="s">
        <v>62</v>
      </c>
      <c r="C26" s="29" t="s">
        <v>1</v>
      </c>
      <c r="D26" s="31">
        <v>2889.51</v>
      </c>
      <c r="E26" s="31">
        <f t="shared" ref="E26:E28" si="1">ROUND(D26/87718.54,4)</f>
        <v>3.2899999999999999E-2</v>
      </c>
    </row>
    <row r="27" spans="1:5" ht="24" customHeight="1" x14ac:dyDescent="0.15">
      <c r="A27" s="29">
        <v>23</v>
      </c>
      <c r="B27" s="31" t="s">
        <v>85</v>
      </c>
      <c r="C27" s="29" t="s">
        <v>1</v>
      </c>
      <c r="D27" s="31">
        <v>431.07</v>
      </c>
      <c r="E27" s="31">
        <f t="shared" si="1"/>
        <v>4.8999999999999998E-3</v>
      </c>
    </row>
    <row r="28" spans="1:5" ht="24" customHeight="1" x14ac:dyDescent="0.15">
      <c r="A28" s="29">
        <v>24</v>
      </c>
      <c r="B28" s="31" t="s">
        <v>86</v>
      </c>
      <c r="C28" s="29" t="s">
        <v>1</v>
      </c>
      <c r="D28" s="31">
        <v>24405.17</v>
      </c>
      <c r="E28" s="31">
        <f t="shared" si="1"/>
        <v>0.2782</v>
      </c>
    </row>
    <row r="29" spans="1:5" ht="33" customHeight="1" x14ac:dyDescent="0.15">
      <c r="A29" s="62" t="s">
        <v>90</v>
      </c>
      <c r="B29" s="62"/>
      <c r="C29" s="62"/>
      <c r="D29" s="62"/>
      <c r="E29" s="62"/>
    </row>
    <row r="30" spans="1:5" ht="15" customHeight="1" x14ac:dyDescent="0.25">
      <c r="A30" s="24" t="s">
        <v>54</v>
      </c>
      <c r="B30" s="24"/>
      <c r="C30" s="24"/>
      <c r="D30" s="24"/>
      <c r="E30" s="24"/>
    </row>
  </sheetData>
  <mergeCells count="4">
    <mergeCell ref="A2:E2"/>
    <mergeCell ref="A3:E3"/>
    <mergeCell ref="A29:E29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&amp;L&amp;10制表单位：东莞市建设工程造价管理站&amp;C第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表1工程造价指标分析表</vt:lpstr>
      <vt:lpstr>表2主要材料耗用量</vt:lpstr>
      <vt:lpstr>表1工程造价指标分析表!Print_Area</vt:lpstr>
      <vt:lpstr>表2主要材料耗用量!Print_Area</vt:lpstr>
      <vt:lpstr>表1工程造价指标分析表!Print_Titles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2019-09-02T06:58:23Z</dcterms:modified>
</cp:coreProperties>
</file>