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440" windowHeight="12465" tabRatio="715" activeTab="1"/>
  </bookViews>
  <sheets>
    <sheet name="表1指标分析表" sheetId="4" r:id="rId1"/>
    <sheet name="表2主要材料耗用量" sheetId="2" r:id="rId2"/>
  </sheets>
  <definedNames>
    <definedName name="_xlnm.Print_Area" localSheetId="0">表1指标分析表!$A$1:$G$25</definedName>
    <definedName name="_xlnm.Print_Area" localSheetId="1">表2主要材料耗用量!$A$1:$E$19</definedName>
  </definedNames>
  <calcPr calcId="144525"/>
</workbook>
</file>

<file path=xl/calcChain.xml><?xml version="1.0" encoding="utf-8"?>
<calcChain xmlns="http://schemas.openxmlformats.org/spreadsheetml/2006/main">
  <c r="E18" i="2" l="1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D24" i="4"/>
  <c r="G25" i="4" s="1"/>
  <c r="D17" i="4"/>
  <c r="D9" i="4"/>
  <c r="D8" i="4"/>
  <c r="F8" i="4" s="1"/>
  <c r="G9" i="4" l="1"/>
  <c r="G23" i="4"/>
  <c r="G18" i="4"/>
  <c r="G19" i="4"/>
  <c r="F9" i="4"/>
  <c r="G20" i="4"/>
  <c r="G17" i="4"/>
  <c r="G22" i="4"/>
  <c r="G8" i="4"/>
  <c r="G24" i="4"/>
  <c r="D7" i="4"/>
  <c r="G7" i="4" l="1"/>
  <c r="F7" i="4"/>
</calcChain>
</file>

<file path=xl/sharedStrings.xml><?xml version="1.0" encoding="utf-8"?>
<sst xmlns="http://schemas.openxmlformats.org/spreadsheetml/2006/main" count="66" uniqueCount="58">
  <si>
    <t>t</t>
  </si>
  <si>
    <t>m</t>
  </si>
  <si>
    <t>kg</t>
  </si>
  <si>
    <t>kw·h</t>
  </si>
  <si>
    <r>
      <rPr>
        <b/>
        <sz val="12"/>
        <color rgb="FF333333"/>
        <rFont val="宋体"/>
        <family val="3"/>
        <charset val="134"/>
      </rPr>
      <t>序号</t>
    </r>
  </si>
  <si>
    <r>
      <rPr>
        <b/>
        <sz val="12"/>
        <color rgb="FF333333"/>
        <rFont val="宋体"/>
        <family val="3"/>
        <charset val="134"/>
      </rPr>
      <t>费用名称</t>
    </r>
  </si>
  <si>
    <r>
      <rPr>
        <b/>
        <sz val="12"/>
        <color rgb="FF333333"/>
        <rFont val="宋体"/>
        <family val="3"/>
        <charset val="134"/>
      </rPr>
      <t>金额（元）</t>
    </r>
  </si>
  <si>
    <r>
      <rPr>
        <b/>
        <sz val="12"/>
        <color rgb="FF333333"/>
        <rFont val="宋体"/>
        <family val="3"/>
        <charset val="134"/>
      </rPr>
      <t>建筑安装工程</t>
    </r>
  </si>
  <si>
    <r>
      <rPr>
        <b/>
        <sz val="12"/>
        <color rgb="FF333333"/>
        <rFont val="宋体"/>
        <family val="3"/>
        <charset val="134"/>
      </rPr>
      <t>措施项目费</t>
    </r>
  </si>
  <si>
    <r>
      <rPr>
        <b/>
        <sz val="12"/>
        <color rgb="FF333333"/>
        <rFont val="宋体"/>
        <family val="3"/>
        <charset val="134"/>
      </rPr>
      <t>其他项目费</t>
    </r>
  </si>
  <si>
    <r>
      <rPr>
        <b/>
        <sz val="12"/>
        <color rgb="FF333333"/>
        <rFont val="宋体"/>
        <family val="3"/>
        <charset val="134"/>
      </rPr>
      <t>规费</t>
    </r>
  </si>
  <si>
    <r>
      <rPr>
        <b/>
        <sz val="12"/>
        <color rgb="FF333333"/>
        <rFont val="宋体"/>
        <family val="3"/>
        <charset val="134"/>
      </rPr>
      <t>税金</t>
    </r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</si>
  <si>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/m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</si>
  <si>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</si>
  <si>
    <r>
      <rPr>
        <sz val="12"/>
        <color rgb="FF333333"/>
        <rFont val="宋体"/>
        <family val="3"/>
        <charset val="134"/>
      </rPr>
      <t>道路工程</t>
    </r>
    <r>
      <rPr>
        <sz val="12"/>
        <color rgb="FF333333"/>
        <rFont val="Times New Roman"/>
        <family val="1"/>
      </rPr>
      <t>(</t>
    </r>
    <r>
      <rPr>
        <sz val="12"/>
        <color rgb="FFFF0000"/>
        <rFont val="宋体"/>
        <family val="3"/>
        <charset val="134"/>
      </rPr>
      <t>拆除恢复</t>
    </r>
    <r>
      <rPr>
        <sz val="12"/>
        <color rgb="FF333333"/>
        <rFont val="Times New Roman"/>
        <family val="1"/>
      </rPr>
      <t>)</t>
    </r>
  </si>
  <si>
    <r>
      <rPr>
        <b/>
        <sz val="12"/>
        <color rgb="FF333333"/>
        <rFont val="宋体"/>
        <family val="3"/>
        <charset val="134"/>
      </rPr>
      <t>含税工程造价（</t>
    </r>
    <r>
      <rPr>
        <b/>
        <sz val="12"/>
        <color rgb="FF333333"/>
        <rFont val="Times New Roman"/>
        <family val="1"/>
      </rPr>
      <t>5+6</t>
    </r>
    <r>
      <rPr>
        <b/>
        <sz val="12"/>
        <color rgb="FF333333"/>
        <rFont val="宋体"/>
        <family val="3"/>
        <charset val="134"/>
      </rPr>
      <t>）</t>
    </r>
  </si>
  <si>
    <r>
      <rPr>
        <b/>
        <sz val="14"/>
        <color theme="1"/>
        <rFont val="宋体"/>
        <family val="3"/>
        <charset val="134"/>
      </rPr>
      <t>工程造价分析</t>
    </r>
  </si>
  <si>
    <r>
      <rPr>
        <sz val="11"/>
        <color theme="1"/>
        <rFont val="宋体"/>
        <family val="3"/>
        <charset val="134"/>
      </rPr>
      <t>排水工程</t>
    </r>
  </si>
  <si>
    <r>
      <rPr>
        <sz val="11"/>
        <color theme="1"/>
        <rFont val="宋体"/>
        <family val="3"/>
        <charset val="134"/>
      </rPr>
      <t>园林绿化工程</t>
    </r>
  </si>
  <si>
    <r>
      <rPr>
        <sz val="11"/>
        <color theme="1"/>
        <rFont val="宋体"/>
        <family val="3"/>
        <charset val="134"/>
      </rPr>
      <t>交通设施工程</t>
    </r>
  </si>
  <si>
    <r>
      <rPr>
        <sz val="11"/>
        <color theme="1"/>
        <rFont val="宋体"/>
        <family val="3"/>
        <charset val="134"/>
      </rPr>
      <t>桥梁工程</t>
    </r>
  </si>
  <si>
    <r>
      <rPr>
        <sz val="11"/>
        <color theme="1"/>
        <rFont val="宋体"/>
        <family val="3"/>
        <charset val="134"/>
      </rPr>
      <t>标线工程</t>
    </r>
  </si>
  <si>
    <r>
      <rPr>
        <sz val="11"/>
        <color theme="1"/>
        <rFont val="宋体"/>
        <family val="3"/>
        <charset val="134"/>
      </rPr>
      <t>电气工程</t>
    </r>
  </si>
  <si>
    <r>
      <rPr>
        <sz val="11"/>
        <color theme="1"/>
        <rFont val="宋体"/>
        <family val="3"/>
        <charset val="134"/>
      </rPr>
      <t>智能交通工程</t>
    </r>
  </si>
  <si>
    <r>
      <rPr>
        <sz val="11"/>
        <color theme="1"/>
        <rFont val="宋体"/>
        <family val="3"/>
        <charset val="134"/>
      </rPr>
      <t>其他工程（上述未包含部分可以补充）</t>
    </r>
  </si>
  <si>
    <r>
      <rPr>
        <sz val="11"/>
        <color theme="1"/>
        <rFont val="宋体"/>
        <family val="3"/>
        <charset val="134"/>
      </rPr>
      <t>绿色施工安全防护措施费</t>
    </r>
  </si>
  <si>
    <r>
      <rPr>
        <sz val="11"/>
        <color theme="1"/>
        <rFont val="宋体"/>
        <family val="3"/>
        <charset val="134"/>
      </rPr>
      <t>其他措施项目费</t>
    </r>
  </si>
  <si>
    <r>
      <rPr>
        <b/>
        <sz val="11"/>
        <color theme="1"/>
        <rFont val="宋体"/>
        <family val="3"/>
        <charset val="134"/>
      </rPr>
      <t>税前工程造价（</t>
    </r>
    <r>
      <rPr>
        <b/>
        <sz val="11"/>
        <color theme="1"/>
        <rFont val="Times New Roman"/>
        <family val="1"/>
      </rPr>
      <t>1+2+3+4</t>
    </r>
    <r>
      <rPr>
        <b/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</si>
  <si>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人工费</t>
    </r>
  </si>
  <si>
    <r>
      <rPr>
        <sz val="12"/>
        <color theme="1"/>
        <rFont val="宋体"/>
        <family val="3"/>
        <charset val="134"/>
      </rPr>
      <t>序号</t>
    </r>
  </si>
  <si>
    <r>
      <rPr>
        <sz val="12"/>
        <color theme="1"/>
        <rFont val="宋体"/>
        <family val="3"/>
        <charset val="134"/>
      </rPr>
      <t>材料名称</t>
    </r>
  </si>
  <si>
    <r>
      <rPr>
        <sz val="12"/>
        <color theme="1"/>
        <rFont val="宋体"/>
        <family val="3"/>
        <charset val="134"/>
      </rPr>
      <t>单位</t>
    </r>
  </si>
  <si>
    <r>
      <rPr>
        <sz val="12"/>
        <color theme="1"/>
        <rFont val="宋体"/>
        <family val="3"/>
        <charset val="134"/>
      </rPr>
      <t>数量</t>
    </r>
  </si>
  <si>
    <r>
      <rPr>
        <sz val="12"/>
        <color theme="1"/>
        <rFont val="宋体"/>
        <family val="3"/>
        <charset val="134"/>
      </rPr>
      <t>单位消耗量
（</t>
    </r>
    <r>
      <rPr>
        <sz val="12"/>
        <color theme="1"/>
        <rFont val="Times New Roman"/>
        <family val="1"/>
      </rPr>
      <t>/m</t>
    </r>
    <r>
      <rPr>
        <sz val="12"/>
        <color theme="1"/>
        <rFont val="宋体"/>
        <family val="3"/>
        <charset val="134"/>
      </rPr>
      <t>）</t>
    </r>
  </si>
  <si>
    <r>
      <rPr>
        <sz val="12"/>
        <color theme="1"/>
        <rFont val="宋体"/>
        <family val="3"/>
        <charset val="134"/>
      </rPr>
      <t>混凝土</t>
    </r>
  </si>
  <si>
    <r>
      <t>m</t>
    </r>
    <r>
      <rPr>
        <vertAlign val="superscript"/>
        <sz val="12"/>
        <color theme="1"/>
        <rFont val="Times New Roman"/>
        <family val="1"/>
      </rPr>
      <t>3</t>
    </r>
  </si>
  <si>
    <r>
      <rPr>
        <sz val="12"/>
        <color theme="1"/>
        <rFont val="宋体"/>
        <family val="3"/>
        <charset val="134"/>
      </rPr>
      <t>水泥</t>
    </r>
  </si>
  <si>
    <r>
      <rPr>
        <sz val="12"/>
        <color theme="1"/>
        <rFont val="宋体"/>
        <family val="3"/>
        <charset val="134"/>
      </rPr>
      <t>实心砖</t>
    </r>
  </si>
  <si>
    <r>
      <rPr>
        <sz val="12"/>
        <color theme="1"/>
        <rFont val="宋体"/>
        <family val="3"/>
        <charset val="134"/>
      </rPr>
      <t>千块</t>
    </r>
  </si>
  <si>
    <r>
      <rPr>
        <sz val="12"/>
        <color theme="1"/>
        <rFont val="宋体"/>
        <family val="3"/>
        <charset val="134"/>
      </rPr>
      <t>石屑</t>
    </r>
  </si>
  <si>
    <r>
      <rPr>
        <sz val="12"/>
        <color theme="1"/>
        <rFont val="宋体"/>
        <family val="3"/>
        <charset val="134"/>
      </rPr>
      <t>砂</t>
    </r>
  </si>
  <si>
    <r>
      <t>PVC</t>
    </r>
    <r>
      <rPr>
        <sz val="12"/>
        <color theme="1"/>
        <rFont val="宋体"/>
        <family val="3"/>
        <charset val="134"/>
      </rPr>
      <t>管</t>
    </r>
  </si>
  <si>
    <r>
      <rPr>
        <sz val="12"/>
        <color theme="1"/>
        <rFont val="宋体"/>
        <family val="3"/>
        <charset val="134"/>
      </rPr>
      <t>双层轴向中空壁管</t>
    </r>
  </si>
  <si>
    <r>
      <rPr>
        <sz val="12"/>
        <color theme="1"/>
        <rFont val="宋体"/>
        <family val="3"/>
        <charset val="134"/>
      </rPr>
      <t>汽油</t>
    </r>
  </si>
  <si>
    <r>
      <rPr>
        <sz val="12"/>
        <color theme="1"/>
        <rFont val="宋体"/>
        <family val="3"/>
        <charset val="134"/>
      </rPr>
      <t>柴油</t>
    </r>
  </si>
  <si>
    <r>
      <rPr>
        <sz val="12"/>
        <color theme="1"/>
        <rFont val="宋体"/>
        <family val="3"/>
        <charset val="134"/>
      </rPr>
      <t>水</t>
    </r>
  </si>
  <si>
    <r>
      <rPr>
        <sz val="12"/>
        <color theme="1"/>
        <rFont val="宋体"/>
        <family val="3"/>
        <charset val="134"/>
      </rPr>
      <t>电</t>
    </r>
  </si>
  <si>
    <r>
      <rPr>
        <sz val="12"/>
        <color theme="1"/>
        <rFont val="宋体"/>
        <family val="3"/>
        <charset val="134"/>
      </rPr>
      <t>槽钢</t>
    </r>
  </si>
  <si>
    <r>
      <rPr>
        <sz val="12"/>
        <color theme="1"/>
        <rFont val="宋体"/>
        <family val="3"/>
        <charset val="134"/>
      </rPr>
      <t>拉森钢板桩</t>
    </r>
  </si>
  <si>
    <r>
      <rPr>
        <sz val="12"/>
        <color theme="1"/>
        <rFont val="宋体"/>
        <family val="3"/>
        <charset val="134"/>
      </rPr>
      <t>钢板</t>
    </r>
  </si>
  <si>
    <r>
      <rPr>
        <sz val="11"/>
        <color theme="1"/>
        <rFont val="宋体"/>
        <family val="3"/>
        <charset val="134"/>
      </rPr>
      <t>注：单位消耗量是根据每个项目总建筑面积或长度确定，根据项目实际进行填写</t>
    </r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</si>
  <si>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1                         </t>
    </r>
    <r>
      <rPr>
        <b/>
        <sz val="18"/>
        <color theme="1"/>
        <rFont val="宋体"/>
        <family val="3"/>
        <charset val="134"/>
      </rPr>
      <t>建设工程造价指标分析表</t>
    </r>
    <phoneticPr fontId="2" type="noConversion"/>
  </si>
  <si>
    <r>
      <rPr>
        <sz val="12"/>
        <rFont val="宋体"/>
        <family val="3"/>
        <charset val="134"/>
      </rPr>
      <t>工程概况特征：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、排水：雨污水管长度（</t>
    </r>
    <r>
      <rPr>
        <sz val="12"/>
        <rFont val="Times New Roman"/>
        <family val="1"/>
      </rPr>
      <t>15883.86</t>
    </r>
    <r>
      <rPr>
        <sz val="12"/>
        <rFont val="宋体"/>
        <family val="3"/>
        <charset val="134"/>
      </rPr>
      <t>）米，采用（雨污）分流，管材采用（双层轴向中空壁管、</t>
    </r>
    <r>
      <rPr>
        <sz val="12"/>
        <rFont val="Times New Roman"/>
        <family val="1"/>
      </rPr>
      <t>PVC-U</t>
    </r>
    <r>
      <rPr>
        <sz val="12"/>
        <rFont val="宋体"/>
        <family val="3"/>
        <charset val="134"/>
      </rPr>
      <t xml:space="preserve">）排水管。检查井（混凝土井、砖砌井、成品塑料井）。
</t>
    </r>
    <phoneticPr fontId="2" type="noConversion"/>
  </si>
  <si>
    <r>
      <t xml:space="preserve">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 xml:space="preserve">  2019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7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15  </t>
    </r>
    <r>
      <rPr>
        <sz val="11"/>
        <color theme="1"/>
        <rFont val="宋体"/>
        <family val="3"/>
        <charset val="134"/>
      </rPr>
      <t>日</t>
    </r>
    <phoneticPr fontId="2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</si>
  <si>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2                                  </t>
    </r>
    <r>
      <rPr>
        <b/>
        <sz val="18"/>
        <color theme="1"/>
        <rFont val="宋体"/>
        <family val="3"/>
        <charset val="134"/>
      </rPr>
      <t>工程主要材料耗用量</t>
    </r>
    <phoneticPr fontId="2" type="noConversion"/>
  </si>
  <si>
    <r>
      <t xml:space="preserve">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 xml:space="preserve">   2019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7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13 </t>
    </r>
    <r>
      <rPr>
        <sz val="11"/>
        <color theme="1"/>
        <rFont val="宋体"/>
        <family val="3"/>
        <charset val="134"/>
      </rPr>
      <t>日</t>
    </r>
    <phoneticPr fontId="2" type="noConversion"/>
  </si>
  <si>
    <t>附件8：东莞市常平镇塘角村雨污分流改造工程造价指标分析表</t>
    <phoneticPr fontId="2" type="noConversion"/>
  </si>
  <si>
    <t>附件8：东莞市常平镇塘角村雨污分流改造工程造价指标分析表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</si>
</sst>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1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333333"/>
      <name val="宋体"/>
      <family val="3"/>
      <charset val="134"/>
    </font>
    <font>
      <sz val="12"/>
      <color rgb="FF333333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2"/>
      <color rgb="FF333333"/>
      <name val="Times New Roman"/>
      <family val="1"/>
    </font>
    <font>
      <sz val="12"/>
      <color rgb="FF333333"/>
      <name val="Times New Roman"/>
      <family val="1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0" fontId="11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Normal="100" workbookViewId="0">
      <selection activeCell="B8" sqref="B8:C8"/>
    </sheetView>
  </sheetViews>
  <sheetFormatPr defaultColWidth="9" defaultRowHeight="13.5" x14ac:dyDescent="0.15"/>
  <cols>
    <col min="1" max="1" width="6" customWidth="1"/>
    <col min="2" max="2" width="9.75" customWidth="1"/>
    <col min="3" max="3" width="13.125" customWidth="1"/>
    <col min="4" max="4" width="10" customWidth="1"/>
    <col min="5" max="5" width="4.875" customWidth="1"/>
    <col min="6" max="6" width="13.625" customWidth="1"/>
    <col min="7" max="7" width="13.5" customWidth="1"/>
  </cols>
  <sheetData>
    <row r="1" spans="1:7" ht="19.5" customHeight="1" x14ac:dyDescent="0.15">
      <c r="A1" s="37" t="s">
        <v>56</v>
      </c>
      <c r="B1" s="15"/>
      <c r="C1" s="15"/>
      <c r="D1" s="15"/>
      <c r="E1" s="15"/>
      <c r="F1" s="15"/>
      <c r="G1" s="15"/>
    </row>
    <row r="2" spans="1:7" ht="43.5" customHeight="1" x14ac:dyDescent="0.15">
      <c r="A2" s="16" t="s">
        <v>51</v>
      </c>
      <c r="B2" s="16"/>
      <c r="C2" s="16"/>
      <c r="D2" s="16"/>
      <c r="E2" s="16"/>
      <c r="F2" s="16"/>
      <c r="G2" s="16"/>
    </row>
    <row r="3" spans="1:7" ht="19.5" customHeight="1" x14ac:dyDescent="0.15">
      <c r="A3" s="17" t="s">
        <v>53</v>
      </c>
      <c r="B3" s="17"/>
      <c r="C3" s="17"/>
      <c r="D3" s="17"/>
      <c r="E3" s="17"/>
      <c r="F3" s="17"/>
      <c r="G3" s="17"/>
    </row>
    <row r="4" spans="1:7" ht="51.75" customHeight="1" x14ac:dyDescent="0.15">
      <c r="A4" s="18" t="s">
        <v>52</v>
      </c>
      <c r="B4" s="19"/>
      <c r="C4" s="19"/>
      <c r="D4" s="19"/>
      <c r="E4" s="19"/>
      <c r="F4" s="19"/>
      <c r="G4" s="20"/>
    </row>
    <row r="5" spans="1:7" ht="21" customHeight="1" x14ac:dyDescent="0.15">
      <c r="A5" s="21" t="s">
        <v>16</v>
      </c>
      <c r="B5" s="21"/>
      <c r="C5" s="21"/>
      <c r="D5" s="21"/>
      <c r="E5" s="21"/>
      <c r="F5" s="21"/>
      <c r="G5" s="21"/>
    </row>
    <row r="6" spans="1:7" ht="29.25" customHeight="1" x14ac:dyDescent="0.15">
      <c r="A6" s="2" t="s">
        <v>4</v>
      </c>
      <c r="B6" s="22" t="s">
        <v>5</v>
      </c>
      <c r="C6" s="22"/>
      <c r="D6" s="23" t="s">
        <v>6</v>
      </c>
      <c r="E6" s="24"/>
      <c r="F6" s="3" t="s">
        <v>12</v>
      </c>
      <c r="G6" s="3" t="s">
        <v>13</v>
      </c>
    </row>
    <row r="7" spans="1:7" ht="27" customHeight="1" x14ac:dyDescent="0.15">
      <c r="A7" s="13">
        <v>1</v>
      </c>
      <c r="B7" s="25" t="s">
        <v>7</v>
      </c>
      <c r="C7" s="26"/>
      <c r="D7" s="23">
        <f>D8+D9</f>
        <v>10081809.26</v>
      </c>
      <c r="E7" s="24"/>
      <c r="F7" s="4">
        <f>D7/15883.86</f>
        <v>634.72035512778382</v>
      </c>
      <c r="G7" s="5">
        <f>D7/$D$24</f>
        <v>0.82681229263478107</v>
      </c>
    </row>
    <row r="8" spans="1:7" ht="27" customHeight="1" x14ac:dyDescent="0.15">
      <c r="A8" s="9">
        <v>1.1000000000000001</v>
      </c>
      <c r="B8" s="27" t="s">
        <v>14</v>
      </c>
      <c r="C8" s="28"/>
      <c r="D8" s="23">
        <f>600728.35+1671699.14</f>
        <v>2272427.4899999998</v>
      </c>
      <c r="E8" s="24"/>
      <c r="F8" s="4">
        <f>D8/15883.86</f>
        <v>143.06519259172518</v>
      </c>
      <c r="G8" s="5">
        <f>D8/$D$24</f>
        <v>0.18636248062217364</v>
      </c>
    </row>
    <row r="9" spans="1:7" ht="27" customHeight="1" x14ac:dyDescent="0.15">
      <c r="A9" s="9">
        <v>1.2</v>
      </c>
      <c r="B9" s="29" t="s">
        <v>17</v>
      </c>
      <c r="C9" s="30"/>
      <c r="D9" s="23">
        <f>4831704.19+2502610.91+475066.67</f>
        <v>7809381.7700000005</v>
      </c>
      <c r="E9" s="24"/>
      <c r="F9" s="4">
        <f>D9/15883.86</f>
        <v>491.65516253605864</v>
      </c>
      <c r="G9" s="5">
        <f>D9/$D$24</f>
        <v>0.64044981201260742</v>
      </c>
    </row>
    <row r="10" spans="1:7" ht="27" customHeight="1" x14ac:dyDescent="0.25">
      <c r="A10" s="9">
        <v>1.3</v>
      </c>
      <c r="B10" s="29" t="s">
        <v>18</v>
      </c>
      <c r="C10" s="30"/>
      <c r="D10" s="23"/>
      <c r="E10" s="24"/>
      <c r="F10" s="6"/>
      <c r="G10" s="6"/>
    </row>
    <row r="11" spans="1:7" ht="27" customHeight="1" x14ac:dyDescent="0.25">
      <c r="A11" s="9">
        <v>1.4</v>
      </c>
      <c r="B11" s="29" t="s">
        <v>19</v>
      </c>
      <c r="C11" s="30"/>
      <c r="D11" s="23"/>
      <c r="E11" s="24"/>
      <c r="F11" s="6"/>
      <c r="G11" s="6"/>
    </row>
    <row r="12" spans="1:7" ht="27" customHeight="1" x14ac:dyDescent="0.25">
      <c r="A12" s="9">
        <v>1.5</v>
      </c>
      <c r="B12" s="29" t="s">
        <v>20</v>
      </c>
      <c r="C12" s="30"/>
      <c r="D12" s="23"/>
      <c r="E12" s="24"/>
      <c r="F12" s="6"/>
      <c r="G12" s="6"/>
    </row>
    <row r="13" spans="1:7" ht="27" customHeight="1" x14ac:dyDescent="0.25">
      <c r="A13" s="9">
        <v>1.6</v>
      </c>
      <c r="B13" s="29" t="s">
        <v>21</v>
      </c>
      <c r="C13" s="30"/>
      <c r="D13" s="23"/>
      <c r="E13" s="24"/>
      <c r="F13" s="6"/>
      <c r="G13" s="6"/>
    </row>
    <row r="14" spans="1:7" ht="27" customHeight="1" x14ac:dyDescent="0.25">
      <c r="A14" s="9">
        <v>1.7</v>
      </c>
      <c r="B14" s="29" t="s">
        <v>22</v>
      </c>
      <c r="C14" s="30"/>
      <c r="D14" s="23"/>
      <c r="E14" s="24"/>
      <c r="F14" s="6"/>
      <c r="G14" s="6"/>
    </row>
    <row r="15" spans="1:7" ht="27" customHeight="1" x14ac:dyDescent="0.25">
      <c r="A15" s="9">
        <v>1.8</v>
      </c>
      <c r="B15" s="29" t="s">
        <v>23</v>
      </c>
      <c r="C15" s="30"/>
      <c r="D15" s="23"/>
      <c r="E15" s="24"/>
      <c r="F15" s="6"/>
      <c r="G15" s="6"/>
    </row>
    <row r="16" spans="1:7" ht="30" customHeight="1" x14ac:dyDescent="0.25">
      <c r="A16" s="9">
        <v>1.9</v>
      </c>
      <c r="B16" s="31" t="s">
        <v>24</v>
      </c>
      <c r="C16" s="31"/>
      <c r="D16" s="23"/>
      <c r="E16" s="24"/>
      <c r="F16" s="6"/>
      <c r="G16" s="6"/>
    </row>
    <row r="17" spans="1:7" ht="27" customHeight="1" x14ac:dyDescent="0.25">
      <c r="A17" s="13">
        <v>2</v>
      </c>
      <c r="B17" s="32" t="s">
        <v>8</v>
      </c>
      <c r="C17" s="32"/>
      <c r="D17" s="23">
        <f>D18+D19</f>
        <v>895863</v>
      </c>
      <c r="E17" s="24"/>
      <c r="F17" s="6"/>
      <c r="G17" s="5">
        <f t="shared" ref="G17:G25" si="0">D17/$D$24</f>
        <v>7.3470001446612657E-2</v>
      </c>
    </row>
    <row r="18" spans="1:7" ht="27" customHeight="1" x14ac:dyDescent="0.25">
      <c r="A18" s="9">
        <v>2.1</v>
      </c>
      <c r="B18" s="29" t="s">
        <v>25</v>
      </c>
      <c r="C18" s="30"/>
      <c r="D18" s="23">
        <v>575043.18999999994</v>
      </c>
      <c r="E18" s="24"/>
      <c r="F18" s="6"/>
      <c r="G18" s="5">
        <f t="shared" ref="G18:G19" si="1">D18/$D$24</f>
        <v>4.7159469697001383E-2</v>
      </c>
    </row>
    <row r="19" spans="1:7" ht="27" customHeight="1" x14ac:dyDescent="0.25">
      <c r="A19" s="9">
        <v>2.2000000000000002</v>
      </c>
      <c r="B19" s="29" t="s">
        <v>26</v>
      </c>
      <c r="C19" s="30"/>
      <c r="D19" s="23">
        <v>320819.81</v>
      </c>
      <c r="E19" s="24"/>
      <c r="F19" s="6"/>
      <c r="G19" s="5">
        <f t="shared" si="1"/>
        <v>2.6310531749611264E-2</v>
      </c>
    </row>
    <row r="20" spans="1:7" ht="27" customHeight="1" x14ac:dyDescent="0.25">
      <c r="A20" s="13">
        <v>3</v>
      </c>
      <c r="B20" s="32" t="s">
        <v>9</v>
      </c>
      <c r="C20" s="32"/>
      <c r="D20" s="23">
        <v>320819.81</v>
      </c>
      <c r="E20" s="24"/>
      <c r="F20" s="6"/>
      <c r="G20" s="5">
        <f t="shared" si="0"/>
        <v>2.6310531749611264E-2</v>
      </c>
    </row>
    <row r="21" spans="1:7" ht="27" customHeight="1" x14ac:dyDescent="0.25">
      <c r="A21" s="13">
        <v>4</v>
      </c>
      <c r="B21" s="32" t="s">
        <v>10</v>
      </c>
      <c r="C21" s="32"/>
      <c r="D21" s="23"/>
      <c r="E21" s="24"/>
      <c r="F21" s="6"/>
      <c r="G21" s="6"/>
    </row>
    <row r="22" spans="1:7" ht="30" customHeight="1" x14ac:dyDescent="0.25">
      <c r="A22" s="13">
        <v>5</v>
      </c>
      <c r="B22" s="33" t="s">
        <v>27</v>
      </c>
      <c r="C22" s="34"/>
      <c r="D22" s="23">
        <v>11618545.789999999</v>
      </c>
      <c r="E22" s="24"/>
      <c r="F22" s="6"/>
      <c r="G22" s="5">
        <f t="shared" si="0"/>
        <v>0.95284053030299865</v>
      </c>
    </row>
    <row r="23" spans="1:7" ht="30" customHeight="1" x14ac:dyDescent="0.25">
      <c r="A23" s="13">
        <v>6</v>
      </c>
      <c r="B23" s="32" t="s">
        <v>11</v>
      </c>
      <c r="C23" s="32"/>
      <c r="D23" s="23">
        <v>1006810.1</v>
      </c>
      <c r="E23" s="24"/>
      <c r="F23" s="6"/>
      <c r="G23" s="5">
        <f t="shared" si="0"/>
        <v>8.2568807399640606E-2</v>
      </c>
    </row>
    <row r="24" spans="1:7" ht="30" customHeight="1" x14ac:dyDescent="0.25">
      <c r="A24" s="13">
        <v>7</v>
      </c>
      <c r="B24" s="32" t="s">
        <v>15</v>
      </c>
      <c r="C24" s="32"/>
      <c r="D24" s="23">
        <f>D18+D22</f>
        <v>12193588.979999999</v>
      </c>
      <c r="E24" s="24"/>
      <c r="F24" s="6"/>
      <c r="G24" s="5">
        <f t="shared" si="0"/>
        <v>1</v>
      </c>
    </row>
    <row r="25" spans="1:7" ht="30" customHeight="1" x14ac:dyDescent="0.15">
      <c r="A25" s="14">
        <v>8</v>
      </c>
      <c r="B25" s="29" t="s">
        <v>28</v>
      </c>
      <c r="C25" s="30"/>
      <c r="D25" s="23">
        <v>2410080.42</v>
      </c>
      <c r="E25" s="24"/>
      <c r="F25" s="2"/>
      <c r="G25" s="5">
        <f t="shared" si="0"/>
        <v>0.1976514399454524</v>
      </c>
    </row>
  </sheetData>
  <mergeCells count="45">
    <mergeCell ref="B24:C24"/>
    <mergeCell ref="D24:E24"/>
    <mergeCell ref="B25:C25"/>
    <mergeCell ref="D25:E25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  <mergeCell ref="A1:G1"/>
    <mergeCell ref="A2:G2"/>
    <mergeCell ref="A3:G3"/>
    <mergeCell ref="A4:G4"/>
    <mergeCell ref="A5:G5"/>
  </mergeCells>
  <phoneticPr fontId="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&amp;L&amp;10制表单位：东莞市建设工程造价管理站&amp;11
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zoomScaleNormal="100" workbookViewId="0">
      <selection activeCell="B5" sqref="B5"/>
    </sheetView>
  </sheetViews>
  <sheetFormatPr defaultColWidth="9" defaultRowHeight="13.5" x14ac:dyDescent="0.15"/>
  <cols>
    <col min="1" max="1" width="9.875" customWidth="1"/>
    <col min="2" max="2" width="17.125" customWidth="1"/>
    <col min="3" max="3" width="14" customWidth="1"/>
    <col min="4" max="4" width="12.75" customWidth="1"/>
    <col min="5" max="5" width="18.375" customWidth="1"/>
  </cols>
  <sheetData>
    <row r="1" spans="1:7" ht="36" customHeight="1" x14ac:dyDescent="0.15">
      <c r="A1" s="38" t="s">
        <v>57</v>
      </c>
      <c r="B1" s="8"/>
      <c r="C1" s="8"/>
      <c r="D1" s="8"/>
      <c r="E1" s="8"/>
      <c r="F1" s="1"/>
      <c r="G1" s="1"/>
    </row>
    <row r="2" spans="1:7" ht="39" customHeight="1" x14ac:dyDescent="0.15">
      <c r="A2" s="35" t="s">
        <v>54</v>
      </c>
      <c r="B2" s="35"/>
      <c r="C2" s="35"/>
      <c r="D2" s="35"/>
      <c r="E2" s="35"/>
    </row>
    <row r="3" spans="1:7" ht="28.5" customHeight="1" x14ac:dyDescent="0.15">
      <c r="A3" s="36" t="s">
        <v>55</v>
      </c>
      <c r="B3" s="36"/>
      <c r="C3" s="36"/>
      <c r="D3" s="36"/>
      <c r="E3" s="36"/>
    </row>
    <row r="4" spans="1:7" ht="36" customHeight="1" x14ac:dyDescent="0.15">
      <c r="A4" s="9" t="s">
        <v>29</v>
      </c>
      <c r="B4" s="9" t="s">
        <v>30</v>
      </c>
      <c r="C4" s="9" t="s">
        <v>31</v>
      </c>
      <c r="D4" s="9" t="s">
        <v>32</v>
      </c>
      <c r="E4" s="10" t="s">
        <v>33</v>
      </c>
    </row>
    <row r="5" spans="1:7" ht="33" customHeight="1" x14ac:dyDescent="0.15">
      <c r="A5" s="9">
        <v>1</v>
      </c>
      <c r="B5" s="11" t="s">
        <v>34</v>
      </c>
      <c r="C5" s="9" t="s">
        <v>35</v>
      </c>
      <c r="D5" s="9">
        <v>2943.98</v>
      </c>
      <c r="E5" s="12">
        <f>D5/15883.86</f>
        <v>0.18534411660641681</v>
      </c>
    </row>
    <row r="6" spans="1:7" ht="33" customHeight="1" x14ac:dyDescent="0.15">
      <c r="A6" s="9">
        <v>2</v>
      </c>
      <c r="B6" s="11" t="s">
        <v>36</v>
      </c>
      <c r="C6" s="9" t="s">
        <v>0</v>
      </c>
      <c r="D6" s="9">
        <v>235.8</v>
      </c>
      <c r="E6" s="12">
        <f t="shared" ref="E6:E18" si="0">D6/15883.86</f>
        <v>1.4845258016628201E-2</v>
      </c>
    </row>
    <row r="7" spans="1:7" ht="33" customHeight="1" x14ac:dyDescent="0.15">
      <c r="A7" s="9">
        <v>3</v>
      </c>
      <c r="B7" s="11" t="s">
        <v>37</v>
      </c>
      <c r="C7" s="9" t="s">
        <v>38</v>
      </c>
      <c r="D7" s="9">
        <v>109.15</v>
      </c>
      <c r="E7" s="12">
        <f t="shared" si="0"/>
        <v>6.8717553541771332E-3</v>
      </c>
    </row>
    <row r="8" spans="1:7" ht="33" customHeight="1" x14ac:dyDescent="0.15">
      <c r="A8" s="9">
        <v>4</v>
      </c>
      <c r="B8" s="11" t="s">
        <v>39</v>
      </c>
      <c r="C8" s="9" t="s">
        <v>35</v>
      </c>
      <c r="D8" s="9">
        <v>7668.37</v>
      </c>
      <c r="E8" s="12">
        <f t="shared" si="0"/>
        <v>0.48277748607706183</v>
      </c>
    </row>
    <row r="9" spans="1:7" ht="33" customHeight="1" x14ac:dyDescent="0.15">
      <c r="A9" s="9">
        <v>5</v>
      </c>
      <c r="B9" s="11" t="s">
        <v>40</v>
      </c>
      <c r="C9" s="9" t="s">
        <v>35</v>
      </c>
      <c r="D9" s="9">
        <v>5487.74</v>
      </c>
      <c r="E9" s="12">
        <f t="shared" si="0"/>
        <v>0.34549158705755401</v>
      </c>
    </row>
    <row r="10" spans="1:7" ht="33" customHeight="1" x14ac:dyDescent="0.15">
      <c r="A10" s="9">
        <v>6</v>
      </c>
      <c r="B10" s="11" t="s">
        <v>41</v>
      </c>
      <c r="C10" s="9" t="s">
        <v>1</v>
      </c>
      <c r="D10" s="9">
        <v>11749.97</v>
      </c>
      <c r="E10" s="12">
        <f t="shared" si="0"/>
        <v>0.73974273255996958</v>
      </c>
    </row>
    <row r="11" spans="1:7" ht="33" customHeight="1" x14ac:dyDescent="0.15">
      <c r="A11" s="9">
        <v>7</v>
      </c>
      <c r="B11" s="11" t="s">
        <v>42</v>
      </c>
      <c r="C11" s="9" t="s">
        <v>1</v>
      </c>
      <c r="D11" s="9">
        <v>4099.51</v>
      </c>
      <c r="E11" s="12">
        <f t="shared" si="0"/>
        <v>0.25809280615668989</v>
      </c>
    </row>
    <row r="12" spans="1:7" ht="33" customHeight="1" x14ac:dyDescent="0.15">
      <c r="A12" s="9">
        <v>8</v>
      </c>
      <c r="B12" s="11" t="s">
        <v>43</v>
      </c>
      <c r="C12" s="9" t="s">
        <v>2</v>
      </c>
      <c r="D12" s="9">
        <v>92.29</v>
      </c>
      <c r="E12" s="12">
        <f t="shared" si="0"/>
        <v>5.8103005188915036E-3</v>
      </c>
    </row>
    <row r="13" spans="1:7" ht="33" customHeight="1" x14ac:dyDescent="0.15">
      <c r="A13" s="9">
        <v>9</v>
      </c>
      <c r="B13" s="11" t="s">
        <v>44</v>
      </c>
      <c r="C13" s="9" t="s">
        <v>2</v>
      </c>
      <c r="D13" s="9">
        <v>70649.27</v>
      </c>
      <c r="E13" s="12">
        <f t="shared" si="0"/>
        <v>4.4478653173724778</v>
      </c>
    </row>
    <row r="14" spans="1:7" ht="33" customHeight="1" x14ac:dyDescent="0.15">
      <c r="A14" s="9">
        <v>10</v>
      </c>
      <c r="B14" s="11" t="s">
        <v>45</v>
      </c>
      <c r="C14" s="9" t="s">
        <v>0</v>
      </c>
      <c r="D14" s="9">
        <v>3610.13</v>
      </c>
      <c r="E14" s="12">
        <f t="shared" si="0"/>
        <v>0.22728291485822716</v>
      </c>
    </row>
    <row r="15" spans="1:7" ht="33" customHeight="1" x14ac:dyDescent="0.15">
      <c r="A15" s="9">
        <v>11</v>
      </c>
      <c r="B15" s="11" t="s">
        <v>46</v>
      </c>
      <c r="C15" s="9" t="s">
        <v>3</v>
      </c>
      <c r="D15" s="9">
        <v>110899.35</v>
      </c>
      <c r="E15" s="12">
        <f t="shared" si="0"/>
        <v>6.9818891629616484</v>
      </c>
    </row>
    <row r="16" spans="1:7" ht="33" customHeight="1" x14ac:dyDescent="0.15">
      <c r="A16" s="9">
        <v>12</v>
      </c>
      <c r="B16" s="11" t="s">
        <v>47</v>
      </c>
      <c r="C16" s="9" t="s">
        <v>2</v>
      </c>
      <c r="D16" s="9">
        <v>52374.22</v>
      </c>
      <c r="E16" s="12">
        <f t="shared" si="0"/>
        <v>3.2973231947398176</v>
      </c>
    </row>
    <row r="17" spans="1:5" ht="33" customHeight="1" x14ac:dyDescent="0.15">
      <c r="A17" s="9">
        <v>13</v>
      </c>
      <c r="B17" s="11" t="s">
        <v>48</v>
      </c>
      <c r="C17" s="9" t="s">
        <v>0</v>
      </c>
      <c r="D17" s="9">
        <v>15</v>
      </c>
      <c r="E17" s="12">
        <f t="shared" si="0"/>
        <v>9.4435483566337151E-4</v>
      </c>
    </row>
    <row r="18" spans="1:5" ht="33" customHeight="1" x14ac:dyDescent="0.15">
      <c r="A18" s="9">
        <v>14</v>
      </c>
      <c r="B18" s="11" t="s">
        <v>49</v>
      </c>
      <c r="C18" s="9" t="s">
        <v>2</v>
      </c>
      <c r="D18" s="9">
        <v>2986.61</v>
      </c>
      <c r="E18" s="12">
        <f t="shared" si="0"/>
        <v>0.18802797304937213</v>
      </c>
    </row>
    <row r="19" spans="1:5" ht="21.75" customHeight="1" x14ac:dyDescent="0.25">
      <c r="A19" s="7" t="s">
        <v>50</v>
      </c>
      <c r="B19" s="7"/>
      <c r="C19" s="7"/>
      <c r="D19" s="7"/>
      <c r="E19" s="7"/>
    </row>
  </sheetData>
  <mergeCells count="2">
    <mergeCell ref="A2:E2"/>
    <mergeCell ref="A3:E3"/>
  </mergeCells>
  <phoneticPr fontId="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&amp;L&amp;10制表单位：东莞市建设工程造价管理站&amp;11
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表1指标分析表</vt:lpstr>
      <vt:lpstr>表2主要材料耗用量</vt:lpstr>
      <vt:lpstr>表1指标分析表!Print_Area</vt:lpstr>
      <vt:lpstr>表2主要材料耗用量!Print_Area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张惠东</cp:lastModifiedBy>
  <cp:lastPrinted>2019-09-20T01:06:50Z</cp:lastPrinted>
  <dcterms:created xsi:type="dcterms:W3CDTF">2006-09-16T00:00:00Z</dcterms:created>
  <dcterms:modified xsi:type="dcterms:W3CDTF">2019-09-20T01:50:34Z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