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1910" activeTab="1"/>
  </bookViews>
  <sheets>
    <sheet name="表1指标分析表" sheetId="4" r:id="rId1"/>
    <sheet name="表2主要材料耗用量" sheetId="2" r:id="rId2"/>
  </sheets>
  <definedNames>
    <definedName name="_xlnm.Print_Area" localSheetId="0">表1指标分析表!$A$1:$G$24</definedName>
    <definedName name="_xlnm.Print_Area" localSheetId="1">表2主要材料耗用量!$A$1:$E$27</definedName>
  </definedNames>
  <calcPr calcId="144525"/>
</workbook>
</file>

<file path=xl/calcChain.xml><?xml version="1.0" encoding="utf-8"?>
<calcChain xmlns="http://schemas.openxmlformats.org/spreadsheetml/2006/main">
  <c r="E11" i="2" l="1"/>
  <c r="E10" i="2"/>
  <c r="D9" i="2"/>
  <c r="E9" i="2" s="1"/>
  <c r="E8" i="2"/>
  <c r="E7" i="2"/>
  <c r="E6" i="2"/>
  <c r="D5" i="2"/>
  <c r="E5" i="2" s="1"/>
  <c r="D17" i="4"/>
  <c r="D14" i="4"/>
  <c r="D21" i="4" s="1"/>
  <c r="F11" i="4"/>
  <c r="F10" i="4"/>
  <c r="F9" i="4"/>
  <c r="F8" i="4"/>
  <c r="D7" i="4"/>
  <c r="D23" i="4" l="1"/>
  <c r="F7" i="4"/>
</calcChain>
</file>

<file path=xl/sharedStrings.xml><?xml version="1.0" encoding="utf-8"?>
<sst xmlns="http://schemas.openxmlformats.org/spreadsheetml/2006/main" count="49" uniqueCount="47">
  <si>
    <t>t</t>
    <phoneticPr fontId="1" type="noConversion"/>
  </si>
  <si>
    <t>m</t>
    <phoneticPr fontId="1" type="noConversion"/>
  </si>
  <si>
    <t>t</t>
    <phoneticPr fontId="1" type="noConversion"/>
  </si>
  <si>
    <r>
      <rPr>
        <sz val="12"/>
        <color theme="1"/>
        <rFont val="宋体"/>
        <family val="2"/>
      </rPr>
      <t>序号</t>
    </r>
    <phoneticPr fontId="1" type="noConversion"/>
  </si>
  <si>
    <r>
      <rPr>
        <sz val="12"/>
        <color theme="1"/>
        <rFont val="宋体"/>
        <family val="2"/>
      </rPr>
      <t>材料名称</t>
    </r>
    <phoneticPr fontId="1" type="noConversion"/>
  </si>
  <si>
    <r>
      <rPr>
        <sz val="12"/>
        <color theme="1"/>
        <rFont val="宋体"/>
        <family val="2"/>
      </rPr>
      <t>单位</t>
    </r>
    <phoneticPr fontId="1" type="noConversion"/>
  </si>
  <si>
    <r>
      <rPr>
        <sz val="12"/>
        <color theme="1"/>
        <rFont val="宋体"/>
        <family val="2"/>
      </rPr>
      <t>数量</t>
    </r>
    <phoneticPr fontId="1" type="noConversion"/>
  </si>
  <si>
    <r>
      <rPr>
        <sz val="12"/>
        <color theme="1"/>
        <rFont val="宋体"/>
        <family val="3"/>
        <charset val="134"/>
      </rPr>
      <t>钢筋</t>
    </r>
    <phoneticPr fontId="1" type="noConversion"/>
  </si>
  <si>
    <r>
      <rPr>
        <sz val="12"/>
        <color theme="1"/>
        <rFont val="宋体"/>
        <family val="3"/>
        <charset val="134"/>
      </rPr>
      <t>混凝土</t>
    </r>
    <phoneticPr fontId="1" type="noConversion"/>
  </si>
  <si>
    <r>
      <rPr>
        <sz val="12"/>
        <color theme="1"/>
        <rFont val="宋体"/>
        <family val="3"/>
        <charset val="134"/>
      </rPr>
      <t>水泥</t>
    </r>
    <phoneticPr fontId="1" type="noConversion"/>
  </si>
  <si>
    <r>
      <rPr>
        <sz val="12"/>
        <color theme="1"/>
        <rFont val="宋体"/>
        <family val="3"/>
        <charset val="134"/>
      </rPr>
      <t>碎石</t>
    </r>
    <phoneticPr fontId="1" type="noConversion"/>
  </si>
  <si>
    <r>
      <rPr>
        <sz val="12"/>
        <color theme="1"/>
        <rFont val="宋体"/>
        <family val="3"/>
        <charset val="134"/>
      </rPr>
      <t>砂</t>
    </r>
    <phoneticPr fontId="1" type="noConversion"/>
  </si>
  <si>
    <r>
      <rPr>
        <sz val="11"/>
        <color theme="1"/>
        <rFont val="宋体"/>
        <family val="2"/>
      </rPr>
      <t>注：单位消耗量是根据每个项目总建筑面积或长度确定，根据项目实际进行填写</t>
    </r>
    <phoneticPr fontId="1" type="noConversion"/>
  </si>
  <si>
    <r>
      <rPr>
        <sz val="12"/>
        <color theme="1"/>
        <rFont val="宋体"/>
        <family val="3"/>
        <charset val="134"/>
      </rPr>
      <t>单位消耗量
（</t>
    </r>
    <r>
      <rPr>
        <sz val="12"/>
        <color theme="1"/>
        <rFont val="Times New Roman"/>
        <family val="1"/>
      </rPr>
      <t xml:space="preserve">  /m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)</t>
    </r>
    <r>
      <rPr>
        <sz val="12"/>
        <color theme="1"/>
        <rFont val="宋体"/>
        <family val="3"/>
        <charset val="134"/>
      </rPr>
      <t>或（</t>
    </r>
    <r>
      <rPr>
        <sz val="12"/>
        <color theme="1"/>
        <rFont val="Times New Roman"/>
        <family val="1"/>
      </rPr>
      <t>/m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</si>
  <si>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  <phoneticPr fontId="1" type="noConversion"/>
  </si>
  <si>
    <r>
      <t>m</t>
    </r>
    <r>
      <rPr>
        <vertAlign val="superscript"/>
        <sz val="12"/>
        <color theme="1"/>
        <rFont val="Times New Roman"/>
        <family val="1"/>
      </rPr>
      <t>3</t>
    </r>
    <phoneticPr fontId="1" type="noConversion"/>
  </si>
  <si>
    <r>
      <rPr>
        <sz val="12"/>
        <color theme="1"/>
        <rFont val="宋体"/>
        <family val="3"/>
        <charset val="134"/>
      </rPr>
      <t>钢筋混凝土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Ⅲ级</t>
    </r>
    <r>
      <rPr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顶管</t>
    </r>
    <phoneticPr fontId="1" type="noConversion"/>
  </si>
  <si>
    <r>
      <rPr>
        <sz val="12"/>
        <color theme="1"/>
        <rFont val="宋体"/>
        <family val="3"/>
        <charset val="134"/>
      </rPr>
      <t>高密度聚乙烯</t>
    </r>
    <r>
      <rPr>
        <sz val="12"/>
        <color theme="1"/>
        <rFont val="Times New Roman"/>
        <family val="1"/>
      </rPr>
      <t>(HDPE)</t>
    </r>
    <r>
      <rPr>
        <sz val="12"/>
        <color theme="1"/>
        <rFont val="宋体"/>
        <family val="3"/>
        <charset val="134"/>
      </rPr>
      <t>缠绕增强管</t>
    </r>
    <phoneticPr fontId="1" type="noConversion"/>
  </si>
  <si>
    <r>
      <rPr>
        <b/>
        <sz val="11"/>
        <color theme="1"/>
        <rFont val="宋体"/>
        <family val="3"/>
        <charset val="134"/>
      </rPr>
      <t>表2</t>
    </r>
    <r>
      <rPr>
        <b/>
        <sz val="11"/>
        <color theme="1"/>
        <rFont val="Times New Roman"/>
        <family val="1"/>
      </rPr>
      <t xml:space="preserve">                                     </t>
    </r>
    <r>
      <rPr>
        <b/>
        <sz val="18"/>
        <color theme="1"/>
        <rFont val="宋体"/>
        <family val="3"/>
        <charset val="134"/>
      </rPr>
      <t>工程主要材料耗用量</t>
    </r>
    <phoneticPr fontId="1" type="noConversion"/>
  </si>
  <si>
    <r>
      <rPr>
        <b/>
        <sz val="11"/>
        <color theme="1"/>
        <rFont val="宋体"/>
        <family val="3"/>
        <charset val="134"/>
      </rPr>
      <t>附件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宋体"/>
        <family val="3"/>
        <charset val="134"/>
      </rPr>
      <t>：东莞市截污主干管网（莞惠路大朗段）恢复工程造价指标分析表</t>
    </r>
    <phoneticPr fontId="1" type="noConversion"/>
  </si>
  <si>
    <r>
      <rPr>
        <b/>
        <sz val="12"/>
        <color rgb="FF333333"/>
        <rFont val="宋体"/>
        <family val="3"/>
        <charset val="134"/>
      </rPr>
      <t>建筑安装工程</t>
    </r>
    <phoneticPr fontId="1" type="noConversion"/>
  </si>
  <si>
    <r>
      <rPr>
        <sz val="12"/>
        <color rgb="FF333333"/>
        <rFont val="宋体"/>
        <family val="3"/>
        <charset val="134"/>
      </rPr>
      <t>土石方工程</t>
    </r>
    <phoneticPr fontId="1" type="noConversion"/>
  </si>
  <si>
    <r>
      <rPr>
        <b/>
        <sz val="12"/>
        <color rgb="FF333333"/>
        <rFont val="宋体"/>
        <family val="3"/>
        <charset val="134"/>
      </rPr>
      <t>措施项目费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</si>
  <si>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其他项目费</t>
    </r>
    <phoneticPr fontId="1" type="noConversion"/>
  </si>
  <si>
    <r>
      <rPr>
        <b/>
        <sz val="12"/>
        <color rgb="FF333333"/>
        <rFont val="宋体"/>
        <family val="3"/>
        <charset val="134"/>
      </rPr>
      <t>规费</t>
    </r>
    <phoneticPr fontId="1" type="noConversion"/>
  </si>
  <si>
    <r>
      <rPr>
        <b/>
        <sz val="12"/>
        <color rgb="FF333333"/>
        <rFont val="宋体"/>
        <family val="3"/>
        <charset val="134"/>
      </rPr>
      <t>税金</t>
    </r>
    <phoneticPr fontId="1" type="noConversion"/>
  </si>
  <si>
    <r>
      <rPr>
        <b/>
        <sz val="12"/>
        <color rgb="FF333333"/>
        <rFont val="宋体"/>
        <family val="3"/>
        <charset val="134"/>
      </rPr>
      <t>序号</t>
    </r>
    <phoneticPr fontId="1" type="noConversion"/>
  </si>
  <si>
    <r>
      <rPr>
        <b/>
        <sz val="12"/>
        <color rgb="FF333333"/>
        <rFont val="宋体"/>
        <family val="3"/>
        <charset val="134"/>
      </rPr>
      <t>费用名称</t>
    </r>
    <phoneticPr fontId="1" type="noConversion"/>
  </si>
  <si>
    <r>
      <rPr>
        <b/>
        <sz val="12"/>
        <color rgb="FF333333"/>
        <rFont val="宋体"/>
        <family val="3"/>
        <charset val="134"/>
      </rPr>
      <t>金额（元）</t>
    </r>
    <phoneticPr fontId="1" type="noConversion"/>
  </si>
  <si>
    <r>
      <rPr>
        <b/>
        <sz val="12"/>
        <color rgb="FF333333"/>
        <rFont val="宋体"/>
        <family val="3"/>
        <charset val="134"/>
      </rPr>
      <t>单方造价
（元</t>
    </r>
    <r>
      <rPr>
        <b/>
        <sz val="12"/>
        <color rgb="FF333333"/>
        <rFont val="Times New Roman"/>
        <family val="1"/>
      </rPr>
      <t>/m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</si>
  <si>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b/>
        <sz val="12"/>
        <color rgb="FF333333"/>
        <rFont val="宋体"/>
        <family val="3"/>
        <charset val="134"/>
      </rPr>
      <t>占总造价
比例（</t>
    </r>
    <r>
      <rPr>
        <b/>
        <sz val="12"/>
        <color rgb="FF333333"/>
        <rFont val="Times New Roman"/>
        <family val="1"/>
      </rPr>
      <t>%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</si>
  <si>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b/>
        <sz val="11"/>
        <color theme="1"/>
        <rFont val="宋体"/>
        <family val="3"/>
        <charset val="134"/>
      </rPr>
      <t>附件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宋体"/>
        <family val="3"/>
        <charset val="134"/>
      </rPr>
      <t>：东莞市截污主干管网（莞惠路大朗段）恢复工程造价指标分析表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</si>
  <si>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1              </t>
    </r>
    <r>
      <rPr>
        <b/>
        <sz val="18"/>
        <color theme="1"/>
        <rFont val="宋体"/>
        <family val="3"/>
        <charset val="134"/>
      </rPr>
      <t>建设工程造价指标分析表</t>
    </r>
    <phoneticPr fontId="1" type="noConversion"/>
  </si>
  <si>
    <r>
      <rPr>
        <sz val="12"/>
        <color rgb="FF333333"/>
        <rFont val="宋体"/>
        <family val="3"/>
        <charset val="134"/>
      </rPr>
      <t>工程概况特征：本工程为（截污主干管网工程），用地位于东莞市大朗镇</t>
    </r>
    <r>
      <rPr>
        <sz val="12"/>
        <color rgb="FF333333"/>
        <rFont val="Times New Roman"/>
        <family val="1"/>
      </rPr>
      <t>,</t>
    </r>
    <r>
      <rPr>
        <sz val="12"/>
        <color rgb="FF333333"/>
        <rFont val="宋体"/>
        <family val="3"/>
        <charset val="134"/>
      </rPr>
      <t>污水管网主要沿现状道路下敷设，采用顶管顶进的方式施工，管道总长度为</t>
    </r>
    <r>
      <rPr>
        <sz val="12"/>
        <color rgb="FF333333"/>
        <rFont val="Times New Roman"/>
        <family val="1"/>
      </rPr>
      <t>3217m</t>
    </r>
    <r>
      <rPr>
        <sz val="12"/>
        <color rgb="FF333333"/>
        <rFont val="宋体"/>
        <family val="3"/>
        <charset val="134"/>
      </rPr>
      <t xml:space="preserve">。
</t>
    </r>
    <phoneticPr fontId="1" type="noConversion"/>
  </si>
  <si>
    <r>
      <rPr>
        <b/>
        <sz val="14"/>
        <color theme="1"/>
        <rFont val="宋体"/>
        <family val="3"/>
        <charset val="134"/>
      </rPr>
      <t>工程造价分析</t>
    </r>
    <phoneticPr fontId="1" type="noConversion"/>
  </si>
  <si>
    <r>
      <rPr>
        <sz val="11"/>
        <color theme="1"/>
        <rFont val="宋体"/>
        <family val="2"/>
      </rPr>
      <t>道路工程</t>
    </r>
    <phoneticPr fontId="1" type="noConversion"/>
  </si>
  <si>
    <r>
      <rPr>
        <sz val="11"/>
        <color theme="1"/>
        <rFont val="宋体"/>
        <family val="2"/>
      </rPr>
      <t>管网工程</t>
    </r>
    <phoneticPr fontId="1" type="noConversion"/>
  </si>
  <si>
    <r>
      <rPr>
        <sz val="11"/>
        <color theme="1"/>
        <rFont val="宋体"/>
        <family val="2"/>
      </rPr>
      <t>破除、恢复工程</t>
    </r>
    <phoneticPr fontId="1" type="noConversion"/>
  </si>
  <si>
    <r>
      <rPr>
        <sz val="11"/>
        <color theme="1"/>
        <rFont val="宋体"/>
        <family val="2"/>
      </rPr>
      <t>绿色施工安全防护措施费</t>
    </r>
    <phoneticPr fontId="1" type="noConversion"/>
  </si>
  <si>
    <r>
      <rPr>
        <sz val="11"/>
        <color theme="1"/>
        <rFont val="宋体"/>
        <family val="2"/>
      </rPr>
      <t>其他措施项目费</t>
    </r>
    <phoneticPr fontId="1" type="noConversion"/>
  </si>
  <si>
    <r>
      <rPr>
        <sz val="11"/>
        <color theme="1"/>
        <rFont val="宋体"/>
        <family val="2"/>
      </rPr>
      <t>材料检验试验费</t>
    </r>
    <phoneticPr fontId="1" type="noConversion"/>
  </si>
  <si>
    <r>
      <rPr>
        <sz val="11"/>
        <color theme="1"/>
        <rFont val="宋体"/>
        <family val="2"/>
      </rPr>
      <t>预算包干费</t>
    </r>
    <phoneticPr fontId="1" type="noConversion"/>
  </si>
  <si>
    <r>
      <rPr>
        <b/>
        <sz val="11"/>
        <color theme="1"/>
        <rFont val="宋体"/>
        <family val="3"/>
        <charset val="134"/>
      </rPr>
      <t>税前工程造价（</t>
    </r>
    <r>
      <rPr>
        <b/>
        <sz val="11"/>
        <color theme="1"/>
        <rFont val="Times New Roman"/>
        <family val="1"/>
      </rPr>
      <t>1+2+3+4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</si>
  <si>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b/>
        <sz val="12"/>
        <color rgb="FF333333"/>
        <rFont val="宋体"/>
        <family val="3"/>
        <charset val="134"/>
      </rPr>
      <t>含税工程造价（</t>
    </r>
    <r>
      <rPr>
        <b/>
        <sz val="12"/>
        <color rgb="FF333333"/>
        <rFont val="Times New Roman"/>
        <family val="1"/>
      </rPr>
      <t>5+6</t>
    </r>
    <r>
      <rPr>
        <b/>
        <sz val="12"/>
        <color rgb="FF333333"/>
        <rFont val="宋体"/>
        <family val="3"/>
        <charset val="134"/>
      </rPr>
      <t>）</t>
    </r>
    <phoneticPr fontId="1" type="noConversion"/>
  </si>
  <si>
    <r>
      <rPr>
        <sz val="11"/>
        <color theme="1"/>
        <rFont val="宋体"/>
        <family val="2"/>
      </rPr>
      <t>人工费</t>
    </r>
    <phoneticPr fontId="1" type="noConversion"/>
  </si>
  <si>
    <r>
      <t xml:space="preserve">                                                                                    </t>
    </r>
    <r>
      <rPr>
        <sz val="11"/>
        <color theme="1"/>
        <rFont val="宋体"/>
        <family val="3"/>
        <charset val="134"/>
      </rPr>
      <t>填表时间：</t>
    </r>
    <r>
      <rPr>
        <sz val="11"/>
        <color theme="1"/>
        <rFont val="Times New Roman"/>
        <family val="1"/>
      </rPr>
      <t xml:space="preserve">2019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07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</si>
  <si>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                                            </t>
    </r>
    <r>
      <rPr>
        <sz val="11"/>
        <color theme="1"/>
        <rFont val="宋体"/>
        <family val="2"/>
      </rPr>
      <t>填表时间：</t>
    </r>
    <r>
      <rPr>
        <sz val="11"/>
        <color theme="1"/>
        <rFont val="Times New Roman"/>
        <family val="1"/>
      </rPr>
      <t xml:space="preserve"> 2019 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 xml:space="preserve"> 07 </t>
    </r>
    <r>
      <rPr>
        <sz val="11"/>
        <color theme="1"/>
        <rFont val="宋体"/>
        <family val="2"/>
      </rPr>
      <t>月</t>
    </r>
    <r>
      <rPr>
        <sz val="11"/>
        <color theme="1"/>
        <rFont val="Times New Roman"/>
        <family val="1"/>
      </rPr>
      <t xml:space="preserve"> 20 </t>
    </r>
    <r>
      <rPr>
        <sz val="11"/>
        <color theme="1"/>
        <rFont val="宋体"/>
        <family val="2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</si>
</sst>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rgb="FF333333"/>
      <name val="宋体"/>
      <family val="3"/>
      <charset val="134"/>
    </font>
    <font>
      <sz val="12"/>
      <color rgb="FF333333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color theme="1"/>
      <name val="宋体"/>
      <family val="2"/>
    </font>
    <font>
      <sz val="12"/>
      <color theme="1"/>
      <name val="宋体"/>
      <family val="2"/>
    </font>
    <font>
      <sz val="12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rgb="FF333333"/>
      <name val="Times New Roman"/>
      <family val="1"/>
    </font>
    <font>
      <b/>
      <sz val="14"/>
      <color theme="1"/>
      <name val="Times New Roman"/>
      <family val="1"/>
    </font>
    <font>
      <b/>
      <sz val="12"/>
      <color rgb="FF333333"/>
      <name val="Times New Roman"/>
      <family val="1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0" xfId="0" applyFont="1"/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10" fontId="9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6" fontId="16" fillId="0" borderId="2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opLeftCell="A4" zoomScaleNormal="100" workbookViewId="0">
      <selection activeCell="D21" sqref="D21:E21"/>
    </sheetView>
  </sheetViews>
  <sheetFormatPr defaultRowHeight="13.5" x14ac:dyDescent="0.15"/>
  <cols>
    <col min="1" max="1" width="6" customWidth="1"/>
    <col min="2" max="2" width="9.75" customWidth="1"/>
    <col min="3" max="3" width="12.75" customWidth="1"/>
    <col min="4" max="4" width="10" customWidth="1"/>
    <col min="5" max="5" width="4.5" customWidth="1"/>
    <col min="6" max="6" width="12.625" customWidth="1"/>
    <col min="7" max="7" width="12.875" customWidth="1"/>
  </cols>
  <sheetData>
    <row r="1" spans="1:7" ht="19.5" customHeight="1" x14ac:dyDescent="0.15">
      <c r="A1" s="15" t="s">
        <v>31</v>
      </c>
      <c r="B1" s="15"/>
      <c r="C1" s="15"/>
      <c r="D1" s="15"/>
      <c r="E1" s="15"/>
      <c r="F1" s="15"/>
      <c r="G1" s="15"/>
    </row>
    <row r="2" spans="1:7" ht="43.5" customHeight="1" x14ac:dyDescent="0.15">
      <c r="A2" s="32" t="s">
        <v>32</v>
      </c>
      <c r="B2" s="32"/>
      <c r="C2" s="32"/>
      <c r="D2" s="32"/>
      <c r="E2" s="32"/>
      <c r="F2" s="32"/>
      <c r="G2" s="32"/>
    </row>
    <row r="3" spans="1:7" ht="19.5" customHeight="1" x14ac:dyDescent="0.15">
      <c r="A3" s="33" t="s">
        <v>45</v>
      </c>
      <c r="B3" s="33"/>
      <c r="C3" s="33"/>
      <c r="D3" s="33"/>
      <c r="E3" s="33"/>
      <c r="F3" s="33"/>
      <c r="G3" s="33"/>
    </row>
    <row r="4" spans="1:7" ht="89.25" customHeight="1" x14ac:dyDescent="0.15">
      <c r="A4" s="25" t="s">
        <v>33</v>
      </c>
      <c r="B4" s="26"/>
      <c r="C4" s="26"/>
      <c r="D4" s="26"/>
      <c r="E4" s="26"/>
      <c r="F4" s="26"/>
      <c r="G4" s="27"/>
    </row>
    <row r="5" spans="1:7" ht="21" customHeight="1" x14ac:dyDescent="0.15">
      <c r="A5" s="28" t="s">
        <v>34</v>
      </c>
      <c r="B5" s="28"/>
      <c r="C5" s="28"/>
      <c r="D5" s="28"/>
      <c r="E5" s="28"/>
      <c r="F5" s="28"/>
      <c r="G5" s="28"/>
    </row>
    <row r="6" spans="1:7" ht="29.25" customHeight="1" x14ac:dyDescent="0.15">
      <c r="A6" s="6" t="s">
        <v>26</v>
      </c>
      <c r="B6" s="29" t="s">
        <v>27</v>
      </c>
      <c r="C6" s="29"/>
      <c r="D6" s="23" t="s">
        <v>28</v>
      </c>
      <c r="E6" s="24"/>
      <c r="F6" s="7" t="s">
        <v>29</v>
      </c>
      <c r="G6" s="7" t="s">
        <v>30</v>
      </c>
    </row>
    <row r="7" spans="1:7" ht="18" customHeight="1" x14ac:dyDescent="0.15">
      <c r="A7" s="7">
        <v>1</v>
      </c>
      <c r="B7" s="30" t="s">
        <v>20</v>
      </c>
      <c r="C7" s="31"/>
      <c r="D7" s="16">
        <f>SUM(D8:E11)</f>
        <v>25434471.240000002</v>
      </c>
      <c r="E7" s="17"/>
      <c r="F7" s="8">
        <f>D7/3217</f>
        <v>7906.2702020516017</v>
      </c>
      <c r="G7" s="9">
        <v>0.78210000000000002</v>
      </c>
    </row>
    <row r="8" spans="1:7" ht="18" customHeight="1" x14ac:dyDescent="0.15">
      <c r="A8" s="10">
        <v>1.1000000000000001</v>
      </c>
      <c r="B8" s="19" t="s">
        <v>21</v>
      </c>
      <c r="C8" s="20"/>
      <c r="D8" s="16">
        <v>120203.02</v>
      </c>
      <c r="E8" s="17"/>
      <c r="F8" s="8">
        <f>D8/3217</f>
        <v>37.364942493005906</v>
      </c>
      <c r="G8" s="9">
        <v>3.7000000000000002E-3</v>
      </c>
    </row>
    <row r="9" spans="1:7" ht="18" customHeight="1" x14ac:dyDescent="0.15">
      <c r="A9" s="10">
        <v>1.2</v>
      </c>
      <c r="B9" s="21" t="s">
        <v>35</v>
      </c>
      <c r="C9" s="22"/>
      <c r="D9" s="16">
        <v>1018627.64</v>
      </c>
      <c r="E9" s="17"/>
      <c r="F9" s="8">
        <f>D9/3217</f>
        <v>316.63899285048183</v>
      </c>
      <c r="G9" s="9">
        <v>3.1300000000000001E-2</v>
      </c>
    </row>
    <row r="10" spans="1:7" ht="18" customHeight="1" x14ac:dyDescent="0.15">
      <c r="A10" s="10">
        <v>1.3</v>
      </c>
      <c r="B10" s="21" t="s">
        <v>36</v>
      </c>
      <c r="C10" s="22"/>
      <c r="D10" s="16">
        <v>24133625.210000001</v>
      </c>
      <c r="E10" s="17"/>
      <c r="F10" s="8">
        <f>D10/3217</f>
        <v>7501.9040130556423</v>
      </c>
      <c r="G10" s="9">
        <v>0.74209999999999998</v>
      </c>
    </row>
    <row r="11" spans="1:7" ht="18" customHeight="1" x14ac:dyDescent="0.15">
      <c r="A11" s="10">
        <v>1.4</v>
      </c>
      <c r="B11" s="21" t="s">
        <v>37</v>
      </c>
      <c r="C11" s="22"/>
      <c r="D11" s="16">
        <v>162015.37</v>
      </c>
      <c r="E11" s="17"/>
      <c r="F11" s="8">
        <f>D11/3217</f>
        <v>50.362253652471246</v>
      </c>
      <c r="G11" s="9">
        <v>5.0000000000000001E-3</v>
      </c>
    </row>
    <row r="12" spans="1:7" ht="18" customHeight="1" x14ac:dyDescent="0.25">
      <c r="A12" s="11"/>
      <c r="B12" s="21"/>
      <c r="C12" s="22"/>
      <c r="D12" s="23"/>
      <c r="E12" s="24"/>
      <c r="F12" s="12"/>
      <c r="G12" s="12"/>
    </row>
    <row r="13" spans="1:7" ht="18" customHeight="1" x14ac:dyDescent="0.25">
      <c r="A13" s="11"/>
      <c r="B13" s="21"/>
      <c r="C13" s="22"/>
      <c r="D13" s="23"/>
      <c r="E13" s="24"/>
      <c r="F13" s="12"/>
      <c r="G13" s="12"/>
    </row>
    <row r="14" spans="1:7" ht="18" customHeight="1" x14ac:dyDescent="0.25">
      <c r="A14" s="7">
        <v>2</v>
      </c>
      <c r="B14" s="18" t="s">
        <v>22</v>
      </c>
      <c r="C14" s="18"/>
      <c r="D14" s="16">
        <f>D15+D16</f>
        <v>3850339.3499999996</v>
      </c>
      <c r="E14" s="17"/>
      <c r="F14" s="12"/>
      <c r="G14" s="13">
        <v>0.11840000000000001</v>
      </c>
    </row>
    <row r="15" spans="1:7" ht="18" customHeight="1" x14ac:dyDescent="0.25">
      <c r="A15" s="10">
        <v>2.1</v>
      </c>
      <c r="B15" s="21" t="s">
        <v>38</v>
      </c>
      <c r="C15" s="22"/>
      <c r="D15" s="16">
        <v>1325419.3400000001</v>
      </c>
      <c r="E15" s="17"/>
      <c r="F15" s="12"/>
      <c r="G15" s="13">
        <v>4.0800000000000003E-2</v>
      </c>
    </row>
    <row r="16" spans="1:7" ht="18" customHeight="1" x14ac:dyDescent="0.25">
      <c r="A16" s="10">
        <v>2.2000000000000002</v>
      </c>
      <c r="B16" s="21" t="s">
        <v>39</v>
      </c>
      <c r="C16" s="22"/>
      <c r="D16" s="16">
        <v>2524920.0099999998</v>
      </c>
      <c r="E16" s="17"/>
      <c r="F16" s="12"/>
      <c r="G16" s="13">
        <v>7.6E-3</v>
      </c>
    </row>
    <row r="17" spans="1:7" ht="18" customHeight="1" x14ac:dyDescent="0.25">
      <c r="A17" s="7">
        <v>3</v>
      </c>
      <c r="B17" s="18" t="s">
        <v>23</v>
      </c>
      <c r="C17" s="18"/>
      <c r="D17" s="16">
        <f>D18+D19</f>
        <v>275213.64999999997</v>
      </c>
      <c r="E17" s="17"/>
      <c r="F17" s="12"/>
      <c r="G17" s="13">
        <v>8.5000000000000006E-3</v>
      </c>
    </row>
    <row r="18" spans="1:7" ht="18" customHeight="1" x14ac:dyDescent="0.25">
      <c r="A18" s="10">
        <v>3.1</v>
      </c>
      <c r="B18" s="21" t="s">
        <v>40</v>
      </c>
      <c r="C18" s="22"/>
      <c r="D18" s="16">
        <v>20868.939999999999</v>
      </c>
      <c r="E18" s="17"/>
      <c r="F18" s="12"/>
      <c r="G18" s="13">
        <v>5.9999999999999995E-4</v>
      </c>
    </row>
    <row r="19" spans="1:7" ht="18" customHeight="1" x14ac:dyDescent="0.25">
      <c r="A19" s="10">
        <v>3.2</v>
      </c>
      <c r="B19" s="21" t="s">
        <v>41</v>
      </c>
      <c r="C19" s="22"/>
      <c r="D19" s="16">
        <v>254344.71</v>
      </c>
      <c r="E19" s="17"/>
      <c r="F19" s="12"/>
      <c r="G19" s="13">
        <v>7.7999999999999996E-3</v>
      </c>
    </row>
    <row r="20" spans="1:7" ht="18" customHeight="1" x14ac:dyDescent="0.25">
      <c r="A20" s="7">
        <v>4</v>
      </c>
      <c r="B20" s="18" t="s">
        <v>24</v>
      </c>
      <c r="C20" s="18"/>
      <c r="D20" s="16"/>
      <c r="E20" s="17"/>
      <c r="F20" s="12"/>
      <c r="G20" s="13">
        <v>0</v>
      </c>
    </row>
    <row r="21" spans="1:7" ht="30.75" customHeight="1" x14ac:dyDescent="0.25">
      <c r="A21" s="7">
        <v>5</v>
      </c>
      <c r="B21" s="34" t="s">
        <v>42</v>
      </c>
      <c r="C21" s="35"/>
      <c r="D21" s="16">
        <f>D8+D14+D17</f>
        <v>4245756.0199999996</v>
      </c>
      <c r="E21" s="17"/>
      <c r="F21" s="12"/>
      <c r="G21" s="13">
        <v>0.90900000000000003</v>
      </c>
    </row>
    <row r="22" spans="1:7" ht="18" customHeight="1" x14ac:dyDescent="0.25">
      <c r="A22" s="7">
        <v>6</v>
      </c>
      <c r="B22" s="18" t="s">
        <v>25</v>
      </c>
      <c r="C22" s="18"/>
      <c r="D22" s="16">
        <v>2959002.42</v>
      </c>
      <c r="E22" s="17"/>
      <c r="F22" s="12"/>
      <c r="G22" s="13">
        <v>9.0999999999999998E-2</v>
      </c>
    </row>
    <row r="23" spans="1:7" ht="32.25" customHeight="1" x14ac:dyDescent="0.25">
      <c r="A23" s="7">
        <v>7</v>
      </c>
      <c r="B23" s="18" t="s">
        <v>43</v>
      </c>
      <c r="C23" s="18"/>
      <c r="D23" s="16">
        <f>D22+D21</f>
        <v>7204758.4399999995</v>
      </c>
      <c r="E23" s="17"/>
      <c r="F23" s="12"/>
      <c r="G23" s="13">
        <v>1</v>
      </c>
    </row>
    <row r="24" spans="1:7" ht="18" customHeight="1" x14ac:dyDescent="0.15">
      <c r="A24" s="14">
        <v>8</v>
      </c>
      <c r="B24" s="21" t="s">
        <v>44</v>
      </c>
      <c r="C24" s="22"/>
      <c r="D24" s="16">
        <v>7350577.4800000004</v>
      </c>
      <c r="E24" s="17"/>
      <c r="F24" s="23"/>
      <c r="G24" s="24"/>
    </row>
    <row r="25" spans="1:7" ht="15" x14ac:dyDescent="0.25">
      <c r="A25" s="5"/>
      <c r="B25" s="5"/>
      <c r="C25" s="5"/>
      <c r="D25" s="5"/>
      <c r="E25" s="5"/>
      <c r="F25" s="5"/>
      <c r="G25" s="5"/>
    </row>
  </sheetData>
  <mergeCells count="44">
    <mergeCell ref="A2:G2"/>
    <mergeCell ref="A3:G3"/>
    <mergeCell ref="B21:C21"/>
    <mergeCell ref="D21:E21"/>
    <mergeCell ref="D16:E16"/>
    <mergeCell ref="B16:C16"/>
    <mergeCell ref="D15:E15"/>
    <mergeCell ref="B15:C15"/>
    <mergeCell ref="B19:C19"/>
    <mergeCell ref="D19:E19"/>
    <mergeCell ref="B20:C20"/>
    <mergeCell ref="D20:E20"/>
    <mergeCell ref="F24:G24"/>
    <mergeCell ref="B7:C7"/>
    <mergeCell ref="D7:E7"/>
    <mergeCell ref="B14:C14"/>
    <mergeCell ref="D14:E14"/>
    <mergeCell ref="B12:C12"/>
    <mergeCell ref="D12:E12"/>
    <mergeCell ref="B23:C23"/>
    <mergeCell ref="D23:E23"/>
    <mergeCell ref="B24:C24"/>
    <mergeCell ref="D24:E24"/>
    <mergeCell ref="B18:C18"/>
    <mergeCell ref="D18:E18"/>
    <mergeCell ref="B22:C22"/>
    <mergeCell ref="D22:E22"/>
    <mergeCell ref="B11:C11"/>
    <mergeCell ref="A1:G1"/>
    <mergeCell ref="D11:E11"/>
    <mergeCell ref="B17:C17"/>
    <mergeCell ref="D17:E17"/>
    <mergeCell ref="B8:C8"/>
    <mergeCell ref="D8:E8"/>
    <mergeCell ref="B9:C9"/>
    <mergeCell ref="D9:E9"/>
    <mergeCell ref="B10:C10"/>
    <mergeCell ref="D10:E10"/>
    <mergeCell ref="D13:E13"/>
    <mergeCell ref="B13:C13"/>
    <mergeCell ref="A4:G4"/>
    <mergeCell ref="A5:G5"/>
    <mergeCell ref="B6:C6"/>
    <mergeCell ref="D6:E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&amp;L&amp;10制表单位：东莞市建设工程造价管理站&amp;C第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Normal="100" workbookViewId="0">
      <selection activeCell="A3" sqref="A3:E3"/>
    </sheetView>
  </sheetViews>
  <sheetFormatPr defaultRowHeight="13.5" x14ac:dyDescent="0.15"/>
  <cols>
    <col min="1" max="1" width="9.875" customWidth="1"/>
    <col min="2" max="2" width="25.5" customWidth="1"/>
    <col min="3" max="3" width="8.375" customWidth="1"/>
    <col min="4" max="4" width="12.75" customWidth="1"/>
    <col min="5" max="5" width="16.375" customWidth="1"/>
  </cols>
  <sheetData>
    <row r="1" spans="1:5" ht="20.25" customHeight="1" x14ac:dyDescent="0.15">
      <c r="A1" s="15" t="s">
        <v>19</v>
      </c>
      <c r="B1" s="15"/>
      <c r="C1" s="15"/>
      <c r="D1" s="15"/>
      <c r="E1" s="15"/>
    </row>
    <row r="2" spans="1:5" ht="39" customHeight="1" x14ac:dyDescent="0.15">
      <c r="A2" s="36" t="s">
        <v>18</v>
      </c>
      <c r="B2" s="36"/>
      <c r="C2" s="36"/>
      <c r="D2" s="36"/>
      <c r="E2" s="36"/>
    </row>
    <row r="3" spans="1:5" ht="28.5" customHeight="1" x14ac:dyDescent="0.15">
      <c r="A3" s="37" t="s">
        <v>46</v>
      </c>
      <c r="B3" s="37"/>
      <c r="C3" s="37"/>
      <c r="D3" s="37"/>
      <c r="E3" s="37"/>
    </row>
    <row r="4" spans="1:5" ht="31.5" customHeight="1" x14ac:dyDescent="0.15">
      <c r="A4" s="1" t="s">
        <v>3</v>
      </c>
      <c r="B4" s="1" t="s">
        <v>4</v>
      </c>
      <c r="C4" s="1" t="s">
        <v>5</v>
      </c>
      <c r="D4" s="1" t="s">
        <v>6</v>
      </c>
      <c r="E4" s="2" t="s">
        <v>13</v>
      </c>
    </row>
    <row r="5" spans="1:5" ht="24" customHeight="1" x14ac:dyDescent="0.15">
      <c r="A5" s="1">
        <v>1</v>
      </c>
      <c r="B5" s="3" t="s">
        <v>7</v>
      </c>
      <c r="C5" s="1" t="s">
        <v>2</v>
      </c>
      <c r="D5" s="1">
        <f>1540.23</f>
        <v>1540.23</v>
      </c>
      <c r="E5" s="3">
        <f t="shared" ref="E5:E11" si="0">ROUND(D5/3217,4)</f>
        <v>0.4788</v>
      </c>
    </row>
    <row r="6" spans="1:5" ht="24" customHeight="1" x14ac:dyDescent="0.15">
      <c r="A6" s="1">
        <v>2</v>
      </c>
      <c r="B6" s="3" t="s">
        <v>8</v>
      </c>
      <c r="C6" s="1" t="s">
        <v>14</v>
      </c>
      <c r="D6" s="1">
        <v>6044.53</v>
      </c>
      <c r="E6" s="3">
        <f t="shared" si="0"/>
        <v>1.8789</v>
      </c>
    </row>
    <row r="7" spans="1:5" ht="24" customHeight="1" x14ac:dyDescent="0.15">
      <c r="A7" s="1">
        <v>3</v>
      </c>
      <c r="B7" s="3" t="s">
        <v>9</v>
      </c>
      <c r="C7" s="1" t="s">
        <v>0</v>
      </c>
      <c r="D7" s="1">
        <v>2910.61</v>
      </c>
      <c r="E7" s="3">
        <f t="shared" si="0"/>
        <v>0.90480000000000005</v>
      </c>
    </row>
    <row r="8" spans="1:5" ht="24" customHeight="1" x14ac:dyDescent="0.15">
      <c r="A8" s="1">
        <v>4</v>
      </c>
      <c r="B8" s="3" t="s">
        <v>10</v>
      </c>
      <c r="C8" s="1" t="s">
        <v>14</v>
      </c>
      <c r="D8" s="1">
        <v>1253.8800000000001</v>
      </c>
      <c r="E8" s="3">
        <f t="shared" si="0"/>
        <v>0.38979999999999998</v>
      </c>
    </row>
    <row r="9" spans="1:5" ht="24" customHeight="1" x14ac:dyDescent="0.15">
      <c r="A9" s="1">
        <v>5</v>
      </c>
      <c r="B9" s="3" t="s">
        <v>11</v>
      </c>
      <c r="C9" s="1" t="s">
        <v>15</v>
      </c>
      <c r="D9" s="1">
        <f>7795.33</f>
        <v>7795.33</v>
      </c>
      <c r="E9" s="3">
        <f t="shared" si="0"/>
        <v>2.4232</v>
      </c>
    </row>
    <row r="10" spans="1:5" ht="24" customHeight="1" x14ac:dyDescent="0.15">
      <c r="A10" s="1">
        <v>6</v>
      </c>
      <c r="B10" s="3" t="s">
        <v>16</v>
      </c>
      <c r="C10" s="1" t="s">
        <v>1</v>
      </c>
      <c r="D10" s="1">
        <v>2876.75</v>
      </c>
      <c r="E10" s="3">
        <f t="shared" si="0"/>
        <v>0.89419999999999999</v>
      </c>
    </row>
    <row r="11" spans="1:5" ht="29.25" customHeight="1" x14ac:dyDescent="0.15">
      <c r="A11" s="1">
        <v>7</v>
      </c>
      <c r="B11" s="3" t="s">
        <v>17</v>
      </c>
      <c r="C11" s="1" t="s">
        <v>1</v>
      </c>
      <c r="D11" s="1">
        <v>216.27</v>
      </c>
      <c r="E11" s="4">
        <f t="shared" si="0"/>
        <v>6.7199999999999996E-2</v>
      </c>
    </row>
    <row r="12" spans="1:5" ht="24" customHeight="1" x14ac:dyDescent="0.15">
      <c r="A12" s="1"/>
      <c r="B12" s="4"/>
      <c r="C12" s="1"/>
      <c r="D12" s="4"/>
      <c r="E12" s="4"/>
    </row>
    <row r="13" spans="1:5" ht="24" customHeight="1" x14ac:dyDescent="0.15">
      <c r="A13" s="1"/>
      <c r="B13" s="4"/>
      <c r="C13" s="1"/>
      <c r="D13" s="4"/>
      <c r="E13" s="4"/>
    </row>
    <row r="14" spans="1:5" ht="24" customHeight="1" x14ac:dyDescent="0.15">
      <c r="A14" s="1"/>
      <c r="B14" s="4"/>
      <c r="C14" s="1"/>
      <c r="D14" s="4"/>
      <c r="E14" s="4"/>
    </row>
    <row r="15" spans="1:5" ht="24" customHeight="1" x14ac:dyDescent="0.15">
      <c r="A15" s="1"/>
      <c r="B15" s="4"/>
      <c r="C15" s="1"/>
      <c r="D15" s="4"/>
      <c r="E15" s="4"/>
    </row>
    <row r="16" spans="1:5" ht="24" customHeight="1" x14ac:dyDescent="0.15">
      <c r="A16" s="1"/>
      <c r="B16" s="4"/>
      <c r="C16" s="1"/>
      <c r="D16" s="4"/>
      <c r="E16" s="4"/>
    </row>
    <row r="17" spans="1:5" ht="24" customHeight="1" x14ac:dyDescent="0.15">
      <c r="A17" s="1"/>
      <c r="B17" s="4"/>
      <c r="C17" s="1"/>
      <c r="D17" s="4"/>
      <c r="E17" s="4"/>
    </row>
    <row r="18" spans="1:5" ht="24" customHeight="1" x14ac:dyDescent="0.15">
      <c r="A18" s="1"/>
      <c r="B18" s="4"/>
      <c r="C18" s="1"/>
      <c r="D18" s="4"/>
      <c r="E18" s="4"/>
    </row>
    <row r="19" spans="1:5" ht="24" customHeight="1" x14ac:dyDescent="0.15">
      <c r="A19" s="1"/>
      <c r="B19" s="4"/>
      <c r="C19" s="1"/>
      <c r="D19" s="4"/>
      <c r="E19" s="4"/>
    </row>
    <row r="20" spans="1:5" ht="24" customHeight="1" x14ac:dyDescent="0.15">
      <c r="A20" s="1"/>
      <c r="B20" s="4"/>
      <c r="C20" s="1"/>
      <c r="D20" s="4"/>
      <c r="E20" s="4"/>
    </row>
    <row r="21" spans="1:5" ht="24" customHeight="1" x14ac:dyDescent="0.15">
      <c r="A21" s="4"/>
      <c r="B21" s="4"/>
      <c r="C21" s="4"/>
      <c r="D21" s="4"/>
      <c r="E21" s="4"/>
    </row>
    <row r="22" spans="1:5" ht="24" customHeight="1" x14ac:dyDescent="0.15">
      <c r="A22" s="4"/>
      <c r="B22" s="4"/>
      <c r="C22" s="4"/>
      <c r="D22" s="4"/>
      <c r="E22" s="4"/>
    </row>
    <row r="23" spans="1:5" ht="24" customHeight="1" x14ac:dyDescent="0.15">
      <c r="A23" s="4"/>
      <c r="B23" s="4"/>
      <c r="C23" s="4"/>
      <c r="D23" s="4"/>
      <c r="E23" s="4"/>
    </row>
    <row r="24" spans="1:5" ht="24" customHeight="1" x14ac:dyDescent="0.15">
      <c r="A24" s="4"/>
      <c r="B24" s="4"/>
      <c r="C24" s="4"/>
      <c r="D24" s="4"/>
      <c r="E24" s="4"/>
    </row>
    <row r="25" spans="1:5" ht="24" customHeight="1" x14ac:dyDescent="0.15">
      <c r="A25" s="4"/>
      <c r="B25" s="4"/>
      <c r="C25" s="4"/>
      <c r="D25" s="4"/>
      <c r="E25" s="4"/>
    </row>
    <row r="26" spans="1:5" ht="24" customHeight="1" x14ac:dyDescent="0.15">
      <c r="A26" s="4"/>
      <c r="B26" s="4"/>
      <c r="C26" s="4"/>
      <c r="D26" s="4"/>
      <c r="E26" s="4"/>
    </row>
    <row r="27" spans="1:5" ht="15" x14ac:dyDescent="0.25">
      <c r="A27" s="5" t="s">
        <v>12</v>
      </c>
      <c r="B27" s="5"/>
      <c r="C27" s="5"/>
      <c r="D27" s="5"/>
      <c r="E27" s="5"/>
    </row>
  </sheetData>
  <mergeCells count="3">
    <mergeCell ref="A2:E2"/>
    <mergeCell ref="A3:E3"/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&amp;L&amp;10制表单位：东莞市建设工程造价管理站&amp;11
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表1指标分析表</vt:lpstr>
      <vt:lpstr>表2主要材料耗用量</vt:lpstr>
      <vt:lpstr>表1指标分析表!Print_Area</vt:lpstr>
      <vt:lpstr>表2主要材料耗用量!Print_Area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2019-09-20T01:32:05Z</dcterms:modified>
</cp:coreProperties>
</file>