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30" windowHeight="12465" activeTab="1"/>
  </bookViews>
  <sheets>
    <sheet name="表1指标分析表" sheetId="6" r:id="rId1"/>
    <sheet name="表2消耗量表" sheetId="7" r:id="rId2"/>
  </sheets>
  <definedNames>
    <definedName name="_xlnm.Print_Area" localSheetId="0">表1指标分析表!$A$1:$G$26</definedName>
    <definedName name="_xlnm.Print_Area" localSheetId="1">表2消耗量表!$A$1:$G$22</definedName>
  </definedNames>
  <calcPr calcId="144525"/>
</workbook>
</file>

<file path=xl/calcChain.xml><?xml version="1.0" encoding="utf-8"?>
<calcChain xmlns="http://schemas.openxmlformats.org/spreadsheetml/2006/main">
  <c r="F18" i="7" l="1"/>
  <c r="G18" i="7" s="1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G11" i="7"/>
  <c r="F11" i="7"/>
  <c r="F10" i="7"/>
  <c r="G10" i="7" s="1"/>
  <c r="F9" i="7"/>
  <c r="G9" i="7" s="1"/>
  <c r="F8" i="7"/>
  <c r="G8" i="7" s="1"/>
  <c r="F7" i="7"/>
  <c r="G7" i="7" s="1"/>
  <c r="F6" i="7"/>
  <c r="G6" i="7" s="1"/>
  <c r="G5" i="7"/>
  <c r="G25" i="6"/>
  <c r="F25" i="6"/>
  <c r="G23" i="6"/>
  <c r="F23" i="6"/>
  <c r="D22" i="6"/>
  <c r="G22" i="6" s="1"/>
  <c r="G21" i="6"/>
  <c r="F21" i="6"/>
  <c r="G20" i="6"/>
  <c r="F20" i="6"/>
  <c r="G19" i="6"/>
  <c r="F19" i="6"/>
  <c r="G18" i="6"/>
  <c r="F18" i="6"/>
  <c r="G17" i="6"/>
  <c r="F17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F22" i="6" l="1"/>
  <c r="D24" i="6"/>
  <c r="G24" i="6" s="1"/>
  <c r="F24" i="6" l="1"/>
</calcChain>
</file>

<file path=xl/sharedStrings.xml><?xml version="1.0" encoding="utf-8"?>
<sst xmlns="http://schemas.openxmlformats.org/spreadsheetml/2006/main" count="66" uniqueCount="58">
  <si>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</si>
  <si>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工料名称</t>
    </r>
  </si>
  <si>
    <r>
      <rPr>
        <sz val="12"/>
        <color theme="1"/>
        <rFont val="宋体"/>
        <charset val="134"/>
      </rPr>
      <t>单位</t>
    </r>
  </si>
  <si>
    <r>
      <rPr>
        <sz val="12"/>
        <color theme="1"/>
        <rFont val="宋体"/>
        <charset val="134"/>
      </rPr>
      <t>数量</t>
    </r>
  </si>
  <si>
    <r>
      <rPr>
        <sz val="12"/>
        <color theme="1"/>
        <rFont val="宋体"/>
        <charset val="134"/>
      </rPr>
      <t>单价（元）</t>
    </r>
  </si>
  <si>
    <r>
      <rPr>
        <sz val="12"/>
        <color theme="1"/>
        <rFont val="宋体"/>
        <charset val="134"/>
      </rPr>
      <t>合价（元）</t>
    </r>
  </si>
  <si>
    <r>
      <rPr>
        <sz val="12"/>
        <color rgb="FF000000"/>
        <rFont val="宋体"/>
        <charset val="134"/>
      </rPr>
      <t>综合用工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</si>
  <si>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charset val="134"/>
      </rPr>
      <t>工日</t>
    </r>
  </si>
  <si>
    <r>
      <rPr>
        <sz val="12"/>
        <color rgb="FF000000"/>
        <rFont val="宋体"/>
        <charset val="134"/>
      </rPr>
      <t>水泥</t>
    </r>
    <r>
      <rPr>
        <sz val="12"/>
        <color rgb="FF000000"/>
        <rFont val="Times New Roman"/>
        <family val="1"/>
      </rPr>
      <t xml:space="preserve"> 32.5 </t>
    </r>
    <r>
      <rPr>
        <sz val="12"/>
        <color rgb="FF000000"/>
        <rFont val="宋体"/>
        <charset val="134"/>
      </rPr>
      <t>级</t>
    </r>
    <r>
      <rPr>
        <sz val="12"/>
        <color rgb="FF000000"/>
        <rFont val="Times New Roman"/>
        <family val="1"/>
      </rPr>
      <t xml:space="preserve"> </t>
    </r>
  </si>
  <si>
    <t>kg</t>
  </si>
  <si>
    <r>
      <rPr>
        <sz val="12"/>
        <color rgb="FF000000"/>
        <rFont val="宋体"/>
        <charset val="134"/>
      </rPr>
      <t>水泥</t>
    </r>
    <r>
      <rPr>
        <sz val="12"/>
        <color rgb="FF000000"/>
        <rFont val="Times New Roman"/>
        <family val="1"/>
      </rPr>
      <t xml:space="preserve"> 42.5 </t>
    </r>
    <r>
      <rPr>
        <sz val="12"/>
        <color rgb="FF000000"/>
        <rFont val="宋体"/>
        <charset val="134"/>
      </rPr>
      <t>级</t>
    </r>
    <r>
      <rPr>
        <sz val="12"/>
        <color rgb="FF000000"/>
        <rFont val="Times New Roman"/>
        <family val="1"/>
      </rPr>
      <t xml:space="preserve"> </t>
    </r>
  </si>
  <si>
    <t>t</t>
  </si>
  <si>
    <r>
      <rPr>
        <sz val="12"/>
        <color rgb="FF000000"/>
        <rFont val="宋体"/>
        <charset val="134"/>
      </rPr>
      <t>黄砂（中粗）</t>
    </r>
    <r>
      <rPr>
        <sz val="12"/>
        <color rgb="FF000000"/>
        <rFont val="Times New Roman"/>
        <family val="1"/>
      </rPr>
      <t xml:space="preserve"> </t>
    </r>
  </si>
  <si>
    <t>m3</t>
  </si>
  <si>
    <r>
      <rPr>
        <sz val="12"/>
        <color rgb="FF000000"/>
        <rFont val="宋体"/>
        <charset val="134"/>
      </rPr>
      <t>砾石砂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</si>
  <si>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charset val="134"/>
      </rPr>
      <t>蒸压灰砂砖</t>
    </r>
    <r>
      <rPr>
        <sz val="12"/>
        <color rgb="FF000000"/>
        <rFont val="Times New Roman"/>
        <family val="1"/>
      </rPr>
      <t xml:space="preserve"> 240×115×53 </t>
    </r>
  </si>
  <si>
    <r>
      <rPr>
        <sz val="12"/>
        <color rgb="FF000000"/>
        <rFont val="宋体"/>
        <charset val="134"/>
      </rPr>
      <t>千块</t>
    </r>
  </si>
  <si>
    <t>F型钢筋混凝土三级顶管</t>
  </si>
  <si>
    <t>m</t>
  </si>
  <si>
    <t>DN600Ⅲ级钢筋混凝土管</t>
  </si>
  <si>
    <t>拉森Ⅳ钢板桩</t>
  </si>
  <si>
    <r>
      <rPr>
        <sz val="12"/>
        <color rgb="FF000000"/>
        <rFont val="宋体"/>
        <charset val="134"/>
      </rPr>
      <t>钢材</t>
    </r>
    <r>
      <rPr>
        <sz val="12"/>
        <color rgb="FF000000"/>
        <rFont val="Times New Roman"/>
        <family val="1"/>
      </rPr>
      <t xml:space="preserve"> </t>
    </r>
  </si>
  <si>
    <r>
      <t>商品混凝土</t>
    </r>
    <r>
      <rPr>
        <sz val="12"/>
        <color rgb="FF000000"/>
        <rFont val="Times New Roman"/>
        <family val="1"/>
      </rPr>
      <t xml:space="preserve"> C15</t>
    </r>
  </si>
  <si>
    <r>
      <t>商品混凝土</t>
    </r>
    <r>
      <rPr>
        <sz val="12"/>
        <color theme="1"/>
        <rFont val="Times New Roman"/>
        <family val="1"/>
      </rPr>
      <t xml:space="preserve"> C20</t>
    </r>
  </si>
  <si>
    <t>商品混凝土 C35</t>
  </si>
  <si>
    <t>预拌S6~S8防水混凝土C30</t>
  </si>
  <si>
    <t>注：单位消耗量是根据每个项目总建筑面积或长度确定，根据项目实际进行填写</t>
  </si>
  <si>
    <t>附件4：道滘镇截污主干管网马洲新村路W11-W20管段维修工程造价指标分析表</t>
    <phoneticPr fontId="12" type="noConversion"/>
  </si>
  <si>
    <r>
      <rPr>
        <b/>
        <sz val="12"/>
        <color rgb="FF333333"/>
        <rFont val="宋体"/>
        <family val="3"/>
        <charset val="134"/>
      </rPr>
      <t>序号</t>
    </r>
  </si>
  <si>
    <r>
      <rPr>
        <b/>
        <sz val="12"/>
        <color rgb="FF333333"/>
        <rFont val="宋体"/>
        <family val="3"/>
        <charset val="134"/>
      </rPr>
      <t>费用名称</t>
    </r>
  </si>
  <si>
    <r>
      <rPr>
        <b/>
        <sz val="12"/>
        <color rgb="FF333333"/>
        <rFont val="宋体"/>
        <family val="3"/>
        <charset val="134"/>
      </rPr>
      <t>金额（元）</t>
    </r>
  </si>
  <si>
    <r>
      <rPr>
        <b/>
        <sz val="12"/>
        <color rgb="FF333333"/>
        <rFont val="宋体"/>
        <family val="3"/>
        <charset val="134"/>
      </rPr>
      <t>分部分项工程项目</t>
    </r>
  </si>
  <si>
    <r>
      <rPr>
        <b/>
        <sz val="12"/>
        <color rgb="FF333333"/>
        <rFont val="宋体"/>
        <family val="3"/>
        <charset val="134"/>
      </rPr>
      <t>措施项目费</t>
    </r>
  </si>
  <si>
    <r>
      <rPr>
        <b/>
        <sz val="12"/>
        <color rgb="FF333333"/>
        <rFont val="宋体"/>
        <family val="3"/>
        <charset val="134"/>
      </rPr>
      <t>其他项目费</t>
    </r>
  </si>
  <si>
    <r>
      <rPr>
        <b/>
        <sz val="12"/>
        <color rgb="FF333333"/>
        <rFont val="宋体"/>
        <family val="3"/>
        <charset val="134"/>
      </rPr>
      <t>规费</t>
    </r>
  </si>
  <si>
    <r>
      <rPr>
        <b/>
        <sz val="12"/>
        <color rgb="FF333333"/>
        <rFont val="宋体"/>
        <family val="3"/>
        <charset val="134"/>
      </rPr>
      <t>税金</t>
    </r>
  </si>
  <si>
    <r>
      <rPr>
        <b/>
        <sz val="12"/>
        <color rgb="FF333333"/>
        <rFont val="宋体"/>
        <family val="3"/>
        <charset val="134"/>
      </rPr>
      <t>含税工程造价</t>
    </r>
  </si>
  <si>
    <r>
      <rPr>
        <b/>
        <sz val="12"/>
        <color rgb="FF333333"/>
        <rFont val="宋体"/>
        <family val="3"/>
        <charset val="134"/>
      </rPr>
      <t>单方造价
（元</t>
    </r>
    <r>
      <rPr>
        <b/>
        <sz val="12"/>
        <color rgb="FF333333"/>
        <rFont val="Times New Roman"/>
        <family val="1"/>
      </rPr>
      <t>/m</t>
    </r>
    <r>
      <rPr>
        <b/>
        <sz val="12"/>
        <color rgb="FF333333"/>
        <rFont val="宋体"/>
        <family val="3"/>
        <charset val="134"/>
      </rPr>
      <t>）</t>
    </r>
  </si>
  <si>
    <r>
      <rPr>
        <b/>
        <sz val="12"/>
        <color rgb="FF333333"/>
        <rFont val="宋体"/>
        <family val="3"/>
        <charset val="134"/>
      </rPr>
      <t>占总造价
比例（</t>
    </r>
    <r>
      <rPr>
        <b/>
        <sz val="12"/>
        <color rgb="FF333333"/>
        <rFont val="Times New Roman"/>
        <family val="1"/>
      </rPr>
      <t>%</t>
    </r>
    <r>
      <rPr>
        <b/>
        <sz val="12"/>
        <color rgb="FF333333"/>
        <rFont val="宋体"/>
        <family val="3"/>
        <charset val="134"/>
      </rPr>
      <t>）</t>
    </r>
  </si>
  <si>
    <r>
      <rPr>
        <b/>
        <sz val="12"/>
        <color theme="1"/>
        <rFont val="宋体"/>
        <family val="3"/>
        <charset val="134"/>
      </rPr>
      <t>附件</t>
    </r>
    <r>
      <rPr>
        <b/>
        <sz val="12"/>
        <color theme="1"/>
        <rFont val="Times New Roman"/>
        <family val="1"/>
      </rPr>
      <t>4</t>
    </r>
    <r>
      <rPr>
        <b/>
        <sz val="12"/>
        <color theme="1"/>
        <rFont val="宋体"/>
        <family val="3"/>
        <charset val="134"/>
      </rPr>
      <t>：道滘镇截污主干管网马洲新村路</t>
    </r>
    <r>
      <rPr>
        <b/>
        <sz val="12"/>
        <color theme="1"/>
        <rFont val="Times New Roman"/>
        <family val="1"/>
      </rPr>
      <t>W11-W20</t>
    </r>
    <r>
      <rPr>
        <b/>
        <sz val="12"/>
        <color theme="1"/>
        <rFont val="宋体"/>
        <family val="3"/>
        <charset val="134"/>
      </rPr>
      <t>管段维修工程造价指标分析表</t>
    </r>
    <phoneticPr fontId="12" type="noConversion"/>
  </si>
  <si>
    <r>
      <rPr>
        <sz val="12"/>
        <color rgb="FF333333"/>
        <rFont val="宋体"/>
        <family val="3"/>
        <charset val="134"/>
      </rPr>
      <t>工程概况特征：管道基础类型：（</t>
    </r>
    <r>
      <rPr>
        <sz val="12"/>
        <color rgb="FFFF0000"/>
        <rFont val="宋体"/>
        <family val="3"/>
        <charset val="134"/>
      </rPr>
      <t>定型混凝土管道基础</t>
    </r>
    <r>
      <rPr>
        <sz val="12"/>
        <color rgb="FF333333"/>
        <rFont val="宋体"/>
        <family val="3"/>
        <charset val="134"/>
      </rPr>
      <t>）；雨水管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污水管长度：（</t>
    </r>
    <r>
      <rPr>
        <sz val="12"/>
        <color rgb="FF333333"/>
        <rFont val="Times New Roman"/>
        <family val="1"/>
      </rPr>
      <t xml:space="preserve">515  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m</t>
    </r>
    <r>
      <rPr>
        <sz val="12"/>
        <color rgb="FF333333"/>
        <rFont val="宋体"/>
        <family val="3"/>
        <charset val="134"/>
      </rPr>
      <t>；管径（</t>
    </r>
    <r>
      <rPr>
        <sz val="12"/>
        <color rgb="FF333333"/>
        <rFont val="Times New Roman"/>
        <family val="1"/>
      </rPr>
      <t>600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mm</t>
    </r>
    <r>
      <rPr>
        <sz val="12"/>
        <color rgb="FF333333"/>
        <rFont val="宋体"/>
        <family val="3"/>
        <charset val="134"/>
      </rPr>
      <t>，管材采用（</t>
    </r>
    <r>
      <rPr>
        <sz val="12"/>
        <color rgb="FF333333"/>
        <rFont val="Times New Roman"/>
        <family val="1"/>
      </rPr>
      <t>F</t>
    </r>
    <r>
      <rPr>
        <sz val="12"/>
        <color rgb="FF333333"/>
        <rFont val="宋体"/>
        <family val="3"/>
        <charset val="134"/>
      </rPr>
      <t>型钢筋砼</t>
    </r>
    <r>
      <rPr>
        <sz val="12"/>
        <color rgb="FF333333"/>
        <rFont val="Times New Roman"/>
        <family val="1"/>
      </rPr>
      <t>III</t>
    </r>
    <r>
      <rPr>
        <sz val="12"/>
        <color rgb="FF333333"/>
        <rFont val="宋体"/>
        <family val="3"/>
        <charset val="134"/>
      </rPr>
      <t>级）排水管；顶管顶进方式（泥水平衡顶进）；顶管接收井（</t>
    </r>
    <r>
      <rPr>
        <sz val="12"/>
        <color rgb="FF333333"/>
        <rFont val="Times New Roman"/>
        <family val="1"/>
      </rPr>
      <t>7</t>
    </r>
    <r>
      <rPr>
        <sz val="12"/>
        <color rgb="FF333333"/>
        <rFont val="宋体"/>
        <family val="3"/>
        <charset val="134"/>
      </rPr>
      <t>）座。</t>
    </r>
  </si>
  <si>
    <r>
      <rPr>
        <b/>
        <sz val="14"/>
        <color theme="1"/>
        <rFont val="宋体"/>
        <family val="3"/>
        <charset val="134"/>
      </rPr>
      <t>工程造价分析</t>
    </r>
  </si>
  <si>
    <r>
      <rPr>
        <sz val="11"/>
        <color theme="1"/>
        <rFont val="宋体"/>
        <family val="3"/>
        <charset val="134"/>
      </rPr>
      <t>管道基础及其他（含基础、垫层、抹灰、勾缝、沉降缝、盖板、过梁、管截断、闭水试验等</t>
    </r>
  </si>
  <si>
    <r>
      <rPr>
        <sz val="11"/>
        <color theme="1"/>
        <rFont val="宋体"/>
        <family val="3"/>
        <charset val="134"/>
      </rPr>
      <t>管道铺设</t>
    </r>
  </si>
  <si>
    <r>
      <rPr>
        <sz val="11"/>
        <color theme="1"/>
        <rFont val="宋体"/>
        <family val="3"/>
        <charset val="134"/>
      </rPr>
      <t>管道附属建筑物（含砌筑井、砖砌井筒、砌体吹水口、雨水口、非定型井等）</t>
    </r>
  </si>
  <si>
    <r>
      <rPr>
        <sz val="11"/>
        <color theme="1"/>
        <rFont val="宋体"/>
        <family val="3"/>
        <charset val="134"/>
      </rPr>
      <t>水处理构筑物</t>
    </r>
  </si>
  <si>
    <r>
      <rPr>
        <sz val="11"/>
        <color theme="1"/>
        <rFont val="宋体"/>
        <family val="3"/>
        <charset val="134"/>
      </rPr>
      <t>钢筋工程</t>
    </r>
  </si>
  <si>
    <r>
      <rPr>
        <sz val="11"/>
        <color theme="1"/>
        <rFont val="宋体"/>
        <family val="3"/>
        <charset val="134"/>
      </rPr>
      <t>模板、井字架工程</t>
    </r>
  </si>
  <si>
    <r>
      <rPr>
        <sz val="11"/>
        <color theme="1"/>
        <rFont val="宋体"/>
        <family val="3"/>
        <charset val="134"/>
      </rPr>
      <t>其他工程（上述未包含部分可以补充）</t>
    </r>
  </si>
  <si>
    <r>
      <rPr>
        <sz val="11"/>
        <color theme="1"/>
        <rFont val="宋体"/>
        <family val="3"/>
        <charset val="134"/>
      </rPr>
      <t>绿色施工安全防护措施费</t>
    </r>
  </si>
  <si>
    <r>
      <rPr>
        <sz val="11"/>
        <color theme="1"/>
        <rFont val="宋体"/>
        <family val="3"/>
        <charset val="134"/>
      </rPr>
      <t>其他措施项目费</t>
    </r>
  </si>
  <si>
    <r>
      <rPr>
        <b/>
        <sz val="11"/>
        <color theme="1"/>
        <rFont val="宋体"/>
        <family val="3"/>
        <charset val="134"/>
      </rPr>
      <t>税前工程造价（</t>
    </r>
    <r>
      <rPr>
        <b/>
        <sz val="11"/>
        <color theme="1"/>
        <rFont val="Times New Roman"/>
        <family val="1"/>
      </rPr>
      <t>1+2+3+4</t>
    </r>
    <r>
      <rPr>
        <b/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</si>
  <si>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人工费</t>
    </r>
  </si>
  <si>
    <r>
      <rPr>
        <b/>
        <sz val="11"/>
        <color theme="1"/>
        <rFont val="宋体"/>
        <charset val="134"/>
      </rPr>
      <t>表2</t>
    </r>
    <r>
      <rPr>
        <b/>
        <sz val="11"/>
        <color theme="1"/>
        <rFont val="Times New Roman"/>
        <family val="1"/>
      </rPr>
      <t xml:space="preserve">                                 </t>
    </r>
    <r>
      <rPr>
        <b/>
        <sz val="18"/>
        <color theme="1"/>
        <rFont val="宋体"/>
        <charset val="134"/>
      </rPr>
      <t>主要工料价格与消耗量指标表</t>
    </r>
    <phoneticPr fontId="12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</si>
  <si>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1                                          </t>
    </r>
    <r>
      <rPr>
        <b/>
        <sz val="18"/>
        <color theme="1"/>
        <rFont val="宋体"/>
        <family val="3"/>
        <charset val="134"/>
      </rPr>
      <t>建设工程造价指标分析表</t>
    </r>
    <phoneticPr fontId="12" type="noConversion"/>
  </si>
  <si>
    <r>
      <t xml:space="preserve">   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 2019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9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5  </t>
    </r>
    <r>
      <rPr>
        <sz val="11"/>
        <color theme="1"/>
        <rFont val="宋体"/>
        <family val="3"/>
        <charset val="134"/>
      </rPr>
      <t>日</t>
    </r>
    <phoneticPr fontId="12" type="noConversion"/>
  </si>
  <si>
    <r>
      <rPr>
        <sz val="11"/>
        <color theme="1"/>
        <rFont val="Times New Roman"/>
        <family val="1"/>
      </rPr>
      <t xml:space="preserve">                                                                                               </t>
    </r>
    <r>
      <rPr>
        <sz val="11"/>
        <color theme="1"/>
        <rFont val="宋体"/>
        <charset val="134"/>
      </rPr>
      <t>填表时间：</t>
    </r>
    <r>
      <rPr>
        <sz val="11"/>
        <color theme="1"/>
        <rFont val="Times New Roman"/>
        <family val="1"/>
      </rPr>
      <t xml:space="preserve">2019    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 xml:space="preserve"> 9 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family val="1"/>
      </rPr>
      <t xml:space="preserve"> 5  </t>
    </r>
    <r>
      <rPr>
        <sz val="11"/>
        <color theme="1"/>
        <rFont val="宋体"/>
        <charset val="134"/>
      </rPr>
      <t>日</t>
    </r>
    <phoneticPr fontId="12" type="noConversion"/>
  </si>
  <si>
    <r>
      <rPr>
        <sz val="12"/>
        <color theme="1"/>
        <rFont val="宋体"/>
        <charset val="134"/>
      </rPr>
      <t>单位指标
（每</t>
    </r>
    <r>
      <rPr>
        <sz val="12"/>
        <color theme="1"/>
        <rFont val="Times New Roman"/>
        <family val="1"/>
      </rPr>
      <t xml:space="preserve"> m</t>
    </r>
    <r>
      <rPr>
        <sz val="12"/>
        <color theme="1"/>
        <rFont val="宋体"/>
        <charset val="134"/>
      </rPr>
      <t>）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</si>
</sst>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6" x14ac:knownFonts="1">
    <font>
      <sz val="11"/>
      <color theme="1"/>
      <name val="宋体"/>
      <charset val="134"/>
      <scheme val="minor"/>
    </font>
    <font>
      <b/>
      <sz val="18"/>
      <color theme="1"/>
      <name val="Times New Roman"/>
      <family val="1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family val="1"/>
    </font>
    <font>
      <b/>
      <sz val="18"/>
      <color theme="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rgb="FF333333"/>
      <name val="宋体"/>
      <family val="3"/>
      <charset val="134"/>
    </font>
    <font>
      <b/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rgb="FF333333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6" workbookViewId="0">
      <selection activeCell="A7" sqref="A7:A25"/>
    </sheetView>
  </sheetViews>
  <sheetFormatPr defaultColWidth="9" defaultRowHeight="13.5" x14ac:dyDescent="0.15"/>
  <cols>
    <col min="1" max="1" width="7.125" customWidth="1"/>
    <col min="2" max="2" width="9.75" customWidth="1"/>
    <col min="3" max="3" width="14.5" customWidth="1"/>
    <col min="4" max="4" width="10" customWidth="1"/>
    <col min="5" max="5" width="7.625" customWidth="1"/>
    <col min="6" max="6" width="14.25" customWidth="1"/>
    <col min="7" max="7" width="13.625" customWidth="1"/>
  </cols>
  <sheetData>
    <row r="1" spans="1:7" ht="20.25" customHeight="1" x14ac:dyDescent="0.25">
      <c r="A1" s="13" t="s">
        <v>39</v>
      </c>
      <c r="B1" s="14"/>
      <c r="C1" s="14"/>
      <c r="D1" s="14"/>
      <c r="E1" s="14"/>
      <c r="F1" s="14"/>
      <c r="G1" s="14"/>
    </row>
    <row r="2" spans="1:7" ht="44.25" customHeight="1" x14ac:dyDescent="0.15">
      <c r="A2" s="40" t="s">
        <v>54</v>
      </c>
      <c r="B2" s="40"/>
      <c r="C2" s="40"/>
      <c r="D2" s="40"/>
      <c r="E2" s="40"/>
      <c r="F2" s="40"/>
      <c r="G2" s="40"/>
    </row>
    <row r="3" spans="1:7" ht="15.75" customHeight="1" x14ac:dyDescent="0.15">
      <c r="A3" s="41" t="s">
        <v>55</v>
      </c>
      <c r="B3" s="41"/>
      <c r="C3" s="41"/>
      <c r="D3" s="41"/>
      <c r="E3" s="41"/>
      <c r="F3" s="41"/>
      <c r="G3" s="41"/>
    </row>
    <row r="4" spans="1:7" ht="48" customHeight="1" x14ac:dyDescent="0.15">
      <c r="A4" s="35" t="s">
        <v>40</v>
      </c>
      <c r="B4" s="36"/>
      <c r="C4" s="36"/>
      <c r="D4" s="36"/>
      <c r="E4" s="36"/>
      <c r="F4" s="36"/>
      <c r="G4" s="37"/>
    </row>
    <row r="5" spans="1:7" ht="21" customHeight="1" x14ac:dyDescent="0.15">
      <c r="A5" s="38" t="s">
        <v>41</v>
      </c>
      <c r="B5" s="38"/>
      <c r="C5" s="38"/>
      <c r="D5" s="38"/>
      <c r="E5" s="38"/>
      <c r="F5" s="38"/>
      <c r="G5" s="38"/>
    </row>
    <row r="6" spans="1:7" ht="29.25" customHeight="1" x14ac:dyDescent="0.15">
      <c r="A6" s="15" t="s">
        <v>28</v>
      </c>
      <c r="B6" s="39" t="s">
        <v>29</v>
      </c>
      <c r="C6" s="39"/>
      <c r="D6" s="22" t="s">
        <v>30</v>
      </c>
      <c r="E6" s="23"/>
      <c r="F6" s="16" t="s">
        <v>37</v>
      </c>
      <c r="G6" s="16" t="s">
        <v>38</v>
      </c>
    </row>
    <row r="7" spans="1:7" ht="18.75" customHeight="1" x14ac:dyDescent="0.15">
      <c r="A7" s="19">
        <v>1</v>
      </c>
      <c r="B7" s="33" t="s">
        <v>31</v>
      </c>
      <c r="C7" s="34"/>
      <c r="D7" s="22">
        <v>3294240.84</v>
      </c>
      <c r="E7" s="23"/>
      <c r="F7" s="17">
        <f>D7/515</f>
        <v>6396.5841553398059</v>
      </c>
      <c r="G7" s="18">
        <f>D7/5875373</f>
        <v>0.56068624749441442</v>
      </c>
    </row>
    <row r="8" spans="1:7" ht="57" customHeight="1" x14ac:dyDescent="0.15">
      <c r="A8" s="1">
        <v>1.1000000000000001</v>
      </c>
      <c r="B8" s="31" t="s">
        <v>42</v>
      </c>
      <c r="C8" s="32"/>
      <c r="D8" s="22">
        <v>336271.79</v>
      </c>
      <c r="E8" s="23"/>
      <c r="F8" s="17">
        <f t="shared" ref="F8:F14" si="0">D8/515</f>
        <v>652.95493203883495</v>
      </c>
      <c r="G8" s="18">
        <f t="shared" ref="G8:G25" si="1">D8/5875373</f>
        <v>5.7234117731759328E-2</v>
      </c>
    </row>
    <row r="9" spans="1:7" ht="18" customHeight="1" x14ac:dyDescent="0.15">
      <c r="A9" s="1">
        <v>1.2</v>
      </c>
      <c r="B9" s="30" t="s">
        <v>43</v>
      </c>
      <c r="C9" s="30"/>
      <c r="D9" s="22">
        <v>727094.96</v>
      </c>
      <c r="E9" s="23"/>
      <c r="F9" s="17">
        <f t="shared" si="0"/>
        <v>1411.8348737864078</v>
      </c>
      <c r="G9" s="18">
        <f t="shared" si="1"/>
        <v>0.12375298725714945</v>
      </c>
    </row>
    <row r="10" spans="1:7" ht="52.5" customHeight="1" x14ac:dyDescent="0.15">
      <c r="A10" s="1">
        <v>1.3</v>
      </c>
      <c r="B10" s="31" t="s">
        <v>44</v>
      </c>
      <c r="C10" s="32"/>
      <c r="D10" s="22">
        <v>67091.06</v>
      </c>
      <c r="E10" s="23"/>
      <c r="F10" s="17">
        <f t="shared" si="0"/>
        <v>130.27390291262137</v>
      </c>
      <c r="G10" s="18">
        <f t="shared" si="1"/>
        <v>1.1419029906696987E-2</v>
      </c>
    </row>
    <row r="11" spans="1:7" ht="18" customHeight="1" x14ac:dyDescent="0.15">
      <c r="A11" s="1">
        <v>1.4</v>
      </c>
      <c r="B11" s="30" t="s">
        <v>45</v>
      </c>
      <c r="C11" s="30"/>
      <c r="D11" s="22">
        <v>1393823.92</v>
      </c>
      <c r="E11" s="23"/>
      <c r="F11" s="17">
        <f t="shared" si="0"/>
        <v>2706.4542135922329</v>
      </c>
      <c r="G11" s="18">
        <f t="shared" si="1"/>
        <v>0.23723156300034057</v>
      </c>
    </row>
    <row r="12" spans="1:7" ht="18" customHeight="1" x14ac:dyDescent="0.15">
      <c r="A12" s="1">
        <v>1.5</v>
      </c>
      <c r="B12" s="30" t="s">
        <v>46</v>
      </c>
      <c r="C12" s="30"/>
      <c r="D12" s="22">
        <v>547169.81999999995</v>
      </c>
      <c r="E12" s="23"/>
      <c r="F12" s="17">
        <f t="shared" si="0"/>
        <v>1062.4656699029126</v>
      </c>
      <c r="G12" s="18">
        <f t="shared" si="1"/>
        <v>9.3129375786013921E-2</v>
      </c>
    </row>
    <row r="13" spans="1:7" ht="29.25" customHeight="1" x14ac:dyDescent="0.15">
      <c r="A13" s="1">
        <v>1.6</v>
      </c>
      <c r="B13" s="27" t="s">
        <v>47</v>
      </c>
      <c r="C13" s="28"/>
      <c r="D13" s="22">
        <v>0</v>
      </c>
      <c r="E13" s="23"/>
      <c r="F13" s="17">
        <f t="shared" si="0"/>
        <v>0</v>
      </c>
      <c r="G13" s="18">
        <f t="shared" si="1"/>
        <v>0</v>
      </c>
    </row>
    <row r="14" spans="1:7" ht="27.75" customHeight="1" x14ac:dyDescent="0.15">
      <c r="A14" s="1">
        <v>1.7</v>
      </c>
      <c r="B14" s="29" t="s">
        <v>48</v>
      </c>
      <c r="C14" s="29"/>
      <c r="D14" s="22">
        <v>222789.29</v>
      </c>
      <c r="E14" s="23"/>
      <c r="F14" s="17">
        <f t="shared" si="0"/>
        <v>432.60056310679613</v>
      </c>
      <c r="G14" s="18">
        <f t="shared" si="1"/>
        <v>3.7919173812454118E-2</v>
      </c>
    </row>
    <row r="15" spans="1:7" ht="18" customHeight="1" x14ac:dyDescent="0.15">
      <c r="A15" s="1"/>
      <c r="B15" s="30"/>
      <c r="C15" s="30"/>
      <c r="D15" s="22"/>
      <c r="E15" s="23"/>
      <c r="F15" s="17"/>
      <c r="G15" s="18"/>
    </row>
    <row r="16" spans="1:7" ht="18" customHeight="1" x14ac:dyDescent="0.15">
      <c r="A16" s="1"/>
      <c r="B16" s="20"/>
      <c r="C16" s="21"/>
      <c r="D16" s="22"/>
      <c r="E16" s="23"/>
      <c r="F16" s="17"/>
      <c r="G16" s="18"/>
    </row>
    <row r="17" spans="1:7" ht="18" customHeight="1" x14ac:dyDescent="0.15">
      <c r="A17" s="19">
        <v>2</v>
      </c>
      <c r="B17" s="26" t="s">
        <v>32</v>
      </c>
      <c r="C17" s="26"/>
      <c r="D17" s="22">
        <v>2018498.02</v>
      </c>
      <c r="E17" s="23"/>
      <c r="F17" s="17">
        <f t="shared" ref="F17:F25" si="2">D17/515</f>
        <v>3919.413631067961</v>
      </c>
      <c r="G17" s="18">
        <f t="shared" si="1"/>
        <v>0.34355231914637591</v>
      </c>
    </row>
    <row r="18" spans="1:7" ht="18" customHeight="1" x14ac:dyDescent="0.15">
      <c r="A18" s="1">
        <v>2.1</v>
      </c>
      <c r="B18" s="20" t="s">
        <v>49</v>
      </c>
      <c r="C18" s="21"/>
      <c r="D18" s="22">
        <v>244386.61</v>
      </c>
      <c r="E18" s="23"/>
      <c r="F18" s="17">
        <f t="shared" si="2"/>
        <v>474.53710679611646</v>
      </c>
      <c r="G18" s="18">
        <f t="shared" si="1"/>
        <v>4.1595080005984296E-2</v>
      </c>
    </row>
    <row r="19" spans="1:7" ht="18" customHeight="1" x14ac:dyDescent="0.15">
      <c r="A19" s="1">
        <v>2.2000000000000002</v>
      </c>
      <c r="B19" s="20" t="s">
        <v>50</v>
      </c>
      <c r="C19" s="21"/>
      <c r="D19" s="22">
        <v>1774111.41</v>
      </c>
      <c r="E19" s="23"/>
      <c r="F19" s="17">
        <f t="shared" si="2"/>
        <v>3444.8765242718446</v>
      </c>
      <c r="G19" s="18">
        <f t="shared" si="1"/>
        <v>0.30195723914039158</v>
      </c>
    </row>
    <row r="20" spans="1:7" ht="18" customHeight="1" x14ac:dyDescent="0.15">
      <c r="A20" s="19">
        <v>3</v>
      </c>
      <c r="B20" s="26" t="s">
        <v>33</v>
      </c>
      <c r="C20" s="26"/>
      <c r="D20" s="22">
        <v>77511.600000000006</v>
      </c>
      <c r="E20" s="23"/>
      <c r="F20" s="17">
        <f t="shared" si="2"/>
        <v>150.50796116504856</v>
      </c>
      <c r="G20" s="18">
        <f t="shared" si="1"/>
        <v>1.3192626238368187E-2</v>
      </c>
    </row>
    <row r="21" spans="1:7" ht="18" customHeight="1" x14ac:dyDescent="0.15">
      <c r="A21" s="19">
        <v>4</v>
      </c>
      <c r="B21" s="26" t="s">
        <v>34</v>
      </c>
      <c r="C21" s="26"/>
      <c r="D21" s="22">
        <v>0</v>
      </c>
      <c r="E21" s="23"/>
      <c r="F21" s="17">
        <f t="shared" si="2"/>
        <v>0</v>
      </c>
      <c r="G21" s="18">
        <f t="shared" si="1"/>
        <v>0</v>
      </c>
    </row>
    <row r="22" spans="1:7" ht="31.5" customHeight="1" x14ac:dyDescent="0.15">
      <c r="A22" s="19">
        <v>5</v>
      </c>
      <c r="B22" s="24" t="s">
        <v>51</v>
      </c>
      <c r="C22" s="25"/>
      <c r="D22" s="22">
        <f>D7+D17+D20+D21</f>
        <v>5390250.459999999</v>
      </c>
      <c r="E22" s="23"/>
      <c r="F22" s="17">
        <f t="shared" si="2"/>
        <v>10466.505747572814</v>
      </c>
      <c r="G22" s="18">
        <f t="shared" si="1"/>
        <v>0.91743119287915831</v>
      </c>
    </row>
    <row r="23" spans="1:7" ht="18" customHeight="1" x14ac:dyDescent="0.15">
      <c r="A23" s="19">
        <v>6</v>
      </c>
      <c r="B23" s="26" t="s">
        <v>35</v>
      </c>
      <c r="C23" s="26"/>
      <c r="D23" s="22">
        <v>485122.54</v>
      </c>
      <c r="E23" s="23"/>
      <c r="F23" s="17">
        <f t="shared" si="2"/>
        <v>941.98551456310679</v>
      </c>
      <c r="G23" s="18">
        <f t="shared" si="1"/>
        <v>8.2568807120841511E-2</v>
      </c>
    </row>
    <row r="24" spans="1:7" ht="18" customHeight="1" x14ac:dyDescent="0.15">
      <c r="A24" s="19">
        <v>7</v>
      </c>
      <c r="B24" s="26" t="s">
        <v>36</v>
      </c>
      <c r="C24" s="26"/>
      <c r="D24" s="22">
        <f>D22+D23</f>
        <v>5875372.9999999991</v>
      </c>
      <c r="E24" s="23"/>
      <c r="F24" s="17">
        <f t="shared" si="2"/>
        <v>11408.49126213592</v>
      </c>
      <c r="G24" s="18">
        <f t="shared" si="1"/>
        <v>0.99999999999999989</v>
      </c>
    </row>
    <row r="25" spans="1:7" ht="18" customHeight="1" x14ac:dyDescent="0.15">
      <c r="A25" s="45">
        <v>8</v>
      </c>
      <c r="B25" s="20" t="s">
        <v>52</v>
      </c>
      <c r="C25" s="21"/>
      <c r="D25" s="22">
        <v>1398603.6</v>
      </c>
      <c r="E25" s="23"/>
      <c r="F25" s="17">
        <f t="shared" si="2"/>
        <v>2715.735145631068</v>
      </c>
      <c r="G25" s="18">
        <f t="shared" si="1"/>
        <v>0.23804507390424406</v>
      </c>
    </row>
    <row r="26" spans="1:7" ht="15" x14ac:dyDescent="0.25">
      <c r="A26" s="14"/>
      <c r="B26" s="14"/>
      <c r="C26" s="14"/>
      <c r="D26" s="14"/>
      <c r="E26" s="14"/>
      <c r="F26" s="14"/>
      <c r="G26" s="14"/>
    </row>
  </sheetData>
  <mergeCells count="44">
    <mergeCell ref="A4:G4"/>
    <mergeCell ref="A5:G5"/>
    <mergeCell ref="B6:C6"/>
    <mergeCell ref="D6:E6"/>
    <mergeCell ref="A2:G2"/>
    <mergeCell ref="A3:G3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5:C25"/>
    <mergeCell ref="D25:E25"/>
    <mergeCell ref="B22:C22"/>
    <mergeCell ref="D22:E22"/>
    <mergeCell ref="B23:C23"/>
    <mergeCell ref="D23:E23"/>
    <mergeCell ref="B24:C24"/>
    <mergeCell ref="D24:E24"/>
  </mergeCells>
  <phoneticPr fontId="12" type="noConversion"/>
  <pageMargins left="0.7" right="0.7" top="0.75" bottom="0.75" header="0.3" footer="0.3"/>
  <pageSetup paperSize="9" orientation="portrait" r:id="rId1"/>
  <headerFooter>
    <oddFooter>&amp;L&amp;10制表单位：东莞市建设工程造价管理站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topLeftCell="A4" workbookViewId="0">
      <selection activeCell="G6" sqref="G6"/>
    </sheetView>
  </sheetViews>
  <sheetFormatPr defaultColWidth="9" defaultRowHeight="13.5" x14ac:dyDescent="0.15"/>
  <cols>
    <col min="1" max="1" width="6.75" customWidth="1"/>
    <col min="2" max="2" width="25.5" customWidth="1"/>
    <col min="3" max="3" width="8" customWidth="1"/>
    <col min="4" max="4" width="9" customWidth="1"/>
    <col min="5" max="5" width="10" customWidth="1"/>
    <col min="6" max="6" width="11.5" customWidth="1"/>
    <col min="7" max="7" width="11.125" customWidth="1"/>
  </cols>
  <sheetData>
    <row r="1" spans="1:7" ht="20.25" customHeight="1" x14ac:dyDescent="0.15">
      <c r="A1" s="12" t="s">
        <v>27</v>
      </c>
    </row>
    <row r="2" spans="1:7" ht="39" customHeight="1" x14ac:dyDescent="0.15">
      <c r="A2" s="42" t="s">
        <v>53</v>
      </c>
      <c r="B2" s="42"/>
      <c r="C2" s="42"/>
      <c r="D2" s="42"/>
      <c r="E2" s="42"/>
      <c r="F2" s="42"/>
      <c r="G2" s="42"/>
    </row>
    <row r="3" spans="1:7" ht="28.5" customHeight="1" x14ac:dyDescent="0.15">
      <c r="A3" s="43" t="s">
        <v>56</v>
      </c>
      <c r="B3" s="44"/>
      <c r="C3" s="44"/>
      <c r="D3" s="44"/>
      <c r="E3" s="44"/>
      <c r="F3" s="44"/>
      <c r="G3" s="44"/>
    </row>
    <row r="4" spans="1:7" ht="31.5" customHeight="1" x14ac:dyDescent="0.1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2" t="s">
        <v>57</v>
      </c>
    </row>
    <row r="5" spans="1:7" ht="30" customHeight="1" x14ac:dyDescent="0.15">
      <c r="A5" s="1">
        <v>1</v>
      </c>
      <c r="B5" s="3" t="s">
        <v>6</v>
      </c>
      <c r="C5" s="4" t="s">
        <v>7</v>
      </c>
      <c r="D5" s="5"/>
      <c r="E5" s="5">
        <v>110</v>
      </c>
      <c r="F5" s="6">
        <v>1042201.44</v>
      </c>
      <c r="G5" s="7">
        <f>F5/515</f>
        <v>2023.6921165048543</v>
      </c>
    </row>
    <row r="6" spans="1:7" ht="30" customHeight="1" x14ac:dyDescent="0.15">
      <c r="A6" s="1">
        <v>2</v>
      </c>
      <c r="B6" s="3" t="s">
        <v>8</v>
      </c>
      <c r="C6" s="4" t="s">
        <v>9</v>
      </c>
      <c r="D6" s="5">
        <v>205.3</v>
      </c>
      <c r="E6" s="5">
        <v>0.45</v>
      </c>
      <c r="F6" s="6">
        <f>D6*E6</f>
        <v>92.385000000000005</v>
      </c>
      <c r="G6" s="7">
        <f t="shared" ref="G6:G12" si="0">F6/515</f>
        <v>0.17938834951456312</v>
      </c>
    </row>
    <row r="7" spans="1:7" ht="30" customHeight="1" x14ac:dyDescent="0.15">
      <c r="A7" s="1">
        <v>3</v>
      </c>
      <c r="B7" s="3" t="s">
        <v>10</v>
      </c>
      <c r="C7" s="4" t="s">
        <v>11</v>
      </c>
      <c r="D7" s="5">
        <v>1089.83</v>
      </c>
      <c r="E7" s="5">
        <v>450.57</v>
      </c>
      <c r="F7" s="6">
        <f t="shared" ref="F7:F12" si="1">D7*E7</f>
        <v>491044.70309999998</v>
      </c>
      <c r="G7" s="7">
        <f t="shared" si="0"/>
        <v>953.48486038834949</v>
      </c>
    </row>
    <row r="8" spans="1:7" ht="30" customHeight="1" x14ac:dyDescent="0.15">
      <c r="A8" s="1">
        <v>4</v>
      </c>
      <c r="B8" s="3" t="s">
        <v>12</v>
      </c>
      <c r="C8" s="4" t="s">
        <v>13</v>
      </c>
      <c r="D8" s="5">
        <v>1526.31</v>
      </c>
      <c r="E8" s="5">
        <v>112.04</v>
      </c>
      <c r="F8" s="6">
        <f t="shared" si="1"/>
        <v>171007.77240000002</v>
      </c>
      <c r="G8" s="7">
        <f t="shared" si="0"/>
        <v>332.0539269902913</v>
      </c>
    </row>
    <row r="9" spans="1:7" ht="30" customHeight="1" x14ac:dyDescent="0.15">
      <c r="A9" s="1">
        <v>5</v>
      </c>
      <c r="B9" s="3" t="s">
        <v>14</v>
      </c>
      <c r="C9" s="4" t="s">
        <v>13</v>
      </c>
      <c r="D9" s="5">
        <v>27.55</v>
      </c>
      <c r="E9" s="5">
        <v>90</v>
      </c>
      <c r="F9" s="6">
        <f t="shared" si="1"/>
        <v>2479.5</v>
      </c>
      <c r="G9" s="7">
        <f t="shared" si="0"/>
        <v>4.8145631067961165</v>
      </c>
    </row>
    <row r="10" spans="1:7" ht="30" customHeight="1" x14ac:dyDescent="0.15">
      <c r="A10" s="1">
        <v>6</v>
      </c>
      <c r="B10" s="3" t="s">
        <v>15</v>
      </c>
      <c r="C10" s="4" t="s">
        <v>16</v>
      </c>
      <c r="D10" s="5">
        <v>32.76</v>
      </c>
      <c r="E10" s="5">
        <v>420.53</v>
      </c>
      <c r="F10" s="6">
        <f t="shared" si="1"/>
        <v>13776.562799999998</v>
      </c>
      <c r="G10" s="7">
        <f t="shared" si="0"/>
        <v>26.750607378640773</v>
      </c>
    </row>
    <row r="11" spans="1:7" ht="36" customHeight="1" x14ac:dyDescent="0.15">
      <c r="A11" s="1">
        <v>7</v>
      </c>
      <c r="B11" s="8" t="s">
        <v>17</v>
      </c>
      <c r="C11" s="4" t="s">
        <v>18</v>
      </c>
      <c r="D11" s="5">
        <v>480.39</v>
      </c>
      <c r="E11" s="5">
        <v>350.8</v>
      </c>
      <c r="F11" s="6">
        <f t="shared" si="1"/>
        <v>168520.81200000001</v>
      </c>
      <c r="G11" s="7">
        <f t="shared" si="0"/>
        <v>327.22487766990292</v>
      </c>
    </row>
    <row r="12" spans="1:7" ht="30" customHeight="1" x14ac:dyDescent="0.15">
      <c r="A12" s="1">
        <v>8</v>
      </c>
      <c r="B12" s="8" t="s">
        <v>19</v>
      </c>
      <c r="C12" s="4" t="s">
        <v>18</v>
      </c>
      <c r="D12" s="5">
        <v>37.369999999999997</v>
      </c>
      <c r="E12" s="5">
        <v>559.79999999999995</v>
      </c>
      <c r="F12" s="6">
        <f t="shared" si="1"/>
        <v>20919.725999999995</v>
      </c>
      <c r="G12" s="7">
        <f t="shared" si="0"/>
        <v>40.620827184466009</v>
      </c>
    </row>
    <row r="13" spans="1:7" ht="30" customHeight="1" x14ac:dyDescent="0.15">
      <c r="A13" s="1">
        <v>9</v>
      </c>
      <c r="B13" s="8" t="s">
        <v>20</v>
      </c>
      <c r="C13" s="4" t="s">
        <v>11</v>
      </c>
      <c r="D13" s="5">
        <v>4.8411999999999997</v>
      </c>
      <c r="E13" s="5">
        <v>4405.0200000000004</v>
      </c>
      <c r="F13" s="6">
        <f t="shared" ref="F13:F18" si="2">D13*E13</f>
        <v>21325.582824000001</v>
      </c>
      <c r="G13" s="7">
        <f t="shared" ref="G13:G18" si="3">F13/515</f>
        <v>41.408898687378645</v>
      </c>
    </row>
    <row r="14" spans="1:7" ht="30" customHeight="1" x14ac:dyDescent="0.15">
      <c r="A14" s="1">
        <v>10</v>
      </c>
      <c r="B14" s="3" t="s">
        <v>21</v>
      </c>
      <c r="C14" s="4" t="s">
        <v>11</v>
      </c>
      <c r="D14" s="5">
        <v>1.097</v>
      </c>
      <c r="E14" s="5">
        <v>4065.96</v>
      </c>
      <c r="F14" s="6">
        <f t="shared" si="2"/>
        <v>4460.3581199999999</v>
      </c>
      <c r="G14" s="7">
        <f t="shared" si="3"/>
        <v>8.6608895533980572</v>
      </c>
    </row>
    <row r="15" spans="1:7" ht="30" customHeight="1" x14ac:dyDescent="0.15">
      <c r="A15" s="1">
        <v>11</v>
      </c>
      <c r="B15" s="8" t="s">
        <v>22</v>
      </c>
      <c r="C15" s="4" t="s">
        <v>13</v>
      </c>
      <c r="D15" s="5">
        <v>34.51</v>
      </c>
      <c r="E15" s="5">
        <v>519.54999999999995</v>
      </c>
      <c r="F15" s="6">
        <f t="shared" si="2"/>
        <v>17929.670499999997</v>
      </c>
      <c r="G15" s="7">
        <f t="shared" si="3"/>
        <v>34.814894174757278</v>
      </c>
    </row>
    <row r="16" spans="1:7" ht="30" customHeight="1" x14ac:dyDescent="0.15">
      <c r="A16" s="1">
        <v>12</v>
      </c>
      <c r="B16" s="9" t="s">
        <v>23</v>
      </c>
      <c r="C16" s="1" t="s">
        <v>13</v>
      </c>
      <c r="D16" s="5">
        <v>50.18</v>
      </c>
      <c r="E16" s="5">
        <v>529.35</v>
      </c>
      <c r="F16" s="6">
        <f t="shared" si="2"/>
        <v>26562.782999999999</v>
      </c>
      <c r="G16" s="7">
        <f t="shared" si="3"/>
        <v>51.578219417475729</v>
      </c>
    </row>
    <row r="17" spans="1:7" ht="24" customHeight="1" x14ac:dyDescent="0.15">
      <c r="A17" s="1">
        <v>13</v>
      </c>
      <c r="B17" s="10" t="s">
        <v>24</v>
      </c>
      <c r="C17" s="11" t="s">
        <v>13</v>
      </c>
      <c r="D17" s="10">
        <v>55.2</v>
      </c>
      <c r="E17" s="10">
        <v>581.99</v>
      </c>
      <c r="F17" s="6">
        <f t="shared" si="2"/>
        <v>32125.848000000002</v>
      </c>
      <c r="G17" s="7">
        <f t="shared" si="3"/>
        <v>62.38028737864078</v>
      </c>
    </row>
    <row r="18" spans="1:7" ht="24" customHeight="1" x14ac:dyDescent="0.15">
      <c r="A18" s="1">
        <v>14</v>
      </c>
      <c r="B18" s="10" t="s">
        <v>25</v>
      </c>
      <c r="C18" s="11" t="s">
        <v>13</v>
      </c>
      <c r="D18" s="10">
        <v>951.84</v>
      </c>
      <c r="E18" s="10">
        <v>567.47</v>
      </c>
      <c r="F18" s="6">
        <f t="shared" si="2"/>
        <v>540140.64480000001</v>
      </c>
      <c r="G18" s="7">
        <f t="shared" si="3"/>
        <v>1048.8167860194176</v>
      </c>
    </row>
    <row r="19" spans="1:7" ht="24" customHeight="1" x14ac:dyDescent="0.15">
      <c r="A19" s="10"/>
      <c r="B19" s="10"/>
      <c r="C19" s="10"/>
      <c r="D19" s="10"/>
      <c r="E19" s="10"/>
      <c r="F19" s="10"/>
      <c r="G19" s="10"/>
    </row>
    <row r="20" spans="1:7" ht="24" customHeight="1" x14ac:dyDescent="0.15">
      <c r="A20" s="10"/>
      <c r="B20" s="10"/>
      <c r="C20" s="10"/>
      <c r="D20" s="10"/>
      <c r="E20" s="10"/>
      <c r="F20" s="10"/>
      <c r="G20" s="10"/>
    </row>
    <row r="21" spans="1:7" ht="24" customHeight="1" x14ac:dyDescent="0.15">
      <c r="A21" s="10"/>
      <c r="B21" s="10"/>
      <c r="C21" s="10"/>
      <c r="D21" s="10"/>
      <c r="E21" s="10"/>
      <c r="F21" s="10"/>
      <c r="G21" s="10"/>
    </row>
    <row r="22" spans="1:7" x14ac:dyDescent="0.15">
      <c r="A22" t="s">
        <v>26</v>
      </c>
    </row>
  </sheetData>
  <mergeCells count="2">
    <mergeCell ref="A2:G2"/>
    <mergeCell ref="A3:G3"/>
  </mergeCells>
  <phoneticPr fontId="12" type="noConversion"/>
  <pageMargins left="0.7" right="0.7" top="0.75" bottom="0.75" header="0.3" footer="0.3"/>
  <pageSetup paperSize="9" orientation="portrait" r:id="rId1"/>
  <headerFooter>
    <oddFooter>&amp;L&amp;10制表单位：东莞市建设工程造价管理站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表1指标分析表</vt:lpstr>
      <vt:lpstr>表2消耗量表</vt:lpstr>
      <vt:lpstr>表1指标分析表!Print_Area</vt:lpstr>
      <vt:lpstr>表2消耗量表!Print_Area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张惠东</cp:lastModifiedBy>
  <cp:lastPrinted>2019-09-20T01:28:56Z</cp:lastPrinted>
  <dcterms:created xsi:type="dcterms:W3CDTF">2006-09-16T00:00:00Z</dcterms:created>
  <dcterms:modified xsi:type="dcterms:W3CDTF">2019-09-20T01:29:30Z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