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225" yWindow="-150" windowWidth="11490" windowHeight="9435"/>
  </bookViews>
  <sheets>
    <sheet name="Sheet3" sheetId="3" r:id="rId1"/>
  </sheets>
  <calcPr calcId="124519"/>
  <fileRecoveryPr autoRecover="0"/>
</workbook>
</file>

<file path=xl/calcChain.xml><?xml version="1.0" encoding="utf-8"?>
<calcChain xmlns="http://schemas.openxmlformats.org/spreadsheetml/2006/main">
  <c r="F16" i="3"/>
  <c r="F15"/>
  <c r="F17" l="1"/>
  <c r="F18" s="1"/>
  <c r="F11" s="1"/>
  <c r="F20" l="1"/>
  <c r="F13" s="1"/>
  <c r="F19"/>
  <c r="F12" s="1"/>
  <c r="F21"/>
  <c r="F14" s="1"/>
</calcChain>
</file>

<file path=xl/sharedStrings.xml><?xml version="1.0" encoding="utf-8"?>
<sst xmlns="http://schemas.openxmlformats.org/spreadsheetml/2006/main" count="49" uniqueCount="40">
  <si>
    <t>单位</t>
  </si>
  <si>
    <t>基  价 (元)</t>
  </si>
  <si>
    <t>其_x000D_
_x000D_
中</t>
  </si>
  <si>
    <t>人工费 (元)</t>
  </si>
  <si>
    <t>材料费 (元)</t>
  </si>
  <si>
    <t>机械费 (元)</t>
  </si>
  <si>
    <t>编码</t>
  </si>
  <si>
    <t>名   称</t>
  </si>
  <si>
    <t>单价(元)</t>
  </si>
  <si>
    <t>消  耗  量</t>
  </si>
  <si>
    <t>定 额 编 号</t>
    <phoneticPr fontId="1" type="noConversion"/>
  </si>
  <si>
    <t>一类</t>
    <phoneticPr fontId="1" type="noConversion"/>
  </si>
  <si>
    <t>二类</t>
    <phoneticPr fontId="1" type="noConversion"/>
  </si>
  <si>
    <t>三类</t>
    <phoneticPr fontId="1" type="noConversion"/>
  </si>
  <si>
    <t>四类</t>
    <phoneticPr fontId="1" type="noConversion"/>
  </si>
  <si>
    <t>综合工日</t>
    <phoneticPr fontId="1" type="noConversion"/>
  </si>
  <si>
    <t>工日</t>
    <phoneticPr fontId="1" type="noConversion"/>
  </si>
  <si>
    <t>工作内容：</t>
    <phoneticPr fontId="1" type="noConversion"/>
  </si>
  <si>
    <t>测量放线、桩机位移，挖掘机挖沟槽，定位钻进、喷浆、搅拌、成孔、提升、调制水泥浆、输送、压浆、除浮浆。</t>
    <phoneticPr fontId="1" type="noConversion"/>
  </si>
  <si>
    <t>补A2-124-1</t>
    <phoneticPr fontId="1" type="noConversion"/>
  </si>
  <si>
    <t>φ850三轴水泥搅拌桩</t>
  </si>
  <si>
    <t>φ850三轴水泥搅拌桩</t>
    <phoneticPr fontId="1" type="noConversion"/>
  </si>
  <si>
    <t>t</t>
  </si>
  <si>
    <t>水</t>
  </si>
  <si>
    <t>板方材</t>
  </si>
  <si>
    <t>其他材料费</t>
  </si>
  <si>
    <t>元</t>
  </si>
  <si>
    <t>三轴搅拌桩钻机</t>
  </si>
  <si>
    <t>台班</t>
  </si>
  <si>
    <t>灰浆搅拌机 拌筒容量200（L）</t>
  </si>
  <si>
    <t>0001001</t>
    <phoneticPr fontId="1" type="noConversion"/>
  </si>
  <si>
    <t>水泥P.C 32.5</t>
    <phoneticPr fontId="1" type="noConversion"/>
  </si>
  <si>
    <t>子 目 名 称</t>
    <phoneticPr fontId="1" type="noConversion"/>
  </si>
  <si>
    <t>管理费（元）</t>
    <phoneticPr fontId="1" type="noConversion"/>
  </si>
  <si>
    <r>
      <t>m</t>
    </r>
    <r>
      <rPr>
        <vertAlign val="superscript"/>
        <sz val="10"/>
        <color rgb="FF000000"/>
        <rFont val="宋体"/>
        <family val="3"/>
        <charset val="134"/>
        <scheme val="minor"/>
      </rPr>
      <t>3</t>
    </r>
  </si>
  <si>
    <r>
      <t>挤压灰浆输送泵 输送量3（m</t>
    </r>
    <r>
      <rPr>
        <vertAlign val="superscript"/>
        <sz val="10"/>
        <color rgb="FF000000"/>
        <rFont val="宋体"/>
        <family val="3"/>
        <charset val="134"/>
        <scheme val="minor"/>
      </rPr>
      <t>3</t>
    </r>
    <r>
      <rPr>
        <sz val="10"/>
        <color rgb="FF000000"/>
        <rFont val="宋体"/>
        <family val="3"/>
        <charset val="134"/>
        <scheme val="minor"/>
      </rPr>
      <t>/h）</t>
    </r>
  </si>
  <si>
    <r>
      <t>电动空气压缩机 排气量10（m</t>
    </r>
    <r>
      <rPr>
        <vertAlign val="superscript"/>
        <sz val="10"/>
        <color rgb="FF000000"/>
        <rFont val="宋体"/>
        <family val="3"/>
        <charset val="134"/>
        <scheme val="minor"/>
      </rPr>
      <t>3</t>
    </r>
    <r>
      <rPr>
        <sz val="10"/>
        <color rgb="FF000000"/>
        <rFont val="宋体"/>
        <family val="3"/>
        <charset val="134"/>
        <scheme val="minor"/>
      </rPr>
      <t>/min）</t>
    </r>
  </si>
  <si>
    <r>
      <t>履带式单斗挖掘机（液压）斗容量1（m</t>
    </r>
    <r>
      <rPr>
        <vertAlign val="superscript"/>
        <sz val="10"/>
        <color rgb="FF000000"/>
        <rFont val="宋体"/>
        <family val="3"/>
        <charset val="134"/>
        <scheme val="minor"/>
      </rPr>
      <t>3</t>
    </r>
    <r>
      <rPr>
        <sz val="10"/>
        <color rgb="FF000000"/>
        <rFont val="宋体"/>
        <family val="3"/>
        <charset val="134"/>
        <scheme val="minor"/>
      </rPr>
      <t>）</t>
    </r>
  </si>
  <si>
    <t>计算单位：m/三轴</t>
    <phoneticPr fontId="1" type="noConversion"/>
  </si>
  <si>
    <t>注：1.工程量按设计桩长以三轴每米计算，群桩间重叠部分不扣除；
2. SMW 工法搅拌桩定额按二搅二喷施工工艺考虑，设计不同时，每增一搅一喷按相应定额人工和机械费增40%计算。
3.水泥掺量按20%考虑，如设计不同时，水泥用量按比例调整。
4.如添加外加剂，按设计用量调整；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</si>
</sst>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0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vertAlign val="superscript"/>
      <sz val="10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Border="1">
      <alignment vertical="center"/>
    </xf>
    <xf numFmtId="0" fontId="5" fillId="0" borderId="0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5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top" shrinkToFit="1"/>
    </xf>
    <xf numFmtId="0" fontId="5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3"/>
  <sheetViews>
    <sheetView tabSelected="1" topLeftCell="A25" workbookViewId="0">
      <selection activeCell="C32" sqref="C32"/>
    </sheetView>
  </sheetViews>
  <sheetFormatPr defaultRowHeight="13.5"/>
  <cols>
    <col min="1" max="1" width="3.75" customWidth="1"/>
    <col min="2" max="2" width="10.75" style="1" customWidth="1"/>
    <col min="3" max="3" width="33.125" customWidth="1"/>
    <col min="4" max="5" width="10.75" customWidth="1"/>
    <col min="6" max="6" width="3.875" customWidth="1"/>
    <col min="7" max="7" width="4.5" customWidth="1"/>
    <col min="8" max="8" width="7.625" customWidth="1"/>
    <col min="9" max="9" width="7.375" customWidth="1"/>
  </cols>
  <sheetData>
    <row r="2" spans="2:9" ht="22.5">
      <c r="C2" s="20" t="s">
        <v>20</v>
      </c>
      <c r="D2" s="20"/>
      <c r="E2" s="20"/>
      <c r="F2" s="20"/>
      <c r="G2" s="20"/>
    </row>
    <row r="5" spans="2:9" ht="27.75" customHeight="1">
      <c r="B5" s="13" t="s">
        <v>17</v>
      </c>
      <c r="C5" s="14" t="s">
        <v>18</v>
      </c>
      <c r="D5" s="14"/>
      <c r="E5" s="14"/>
      <c r="F5" s="14"/>
      <c r="G5" s="14"/>
      <c r="H5" s="14"/>
      <c r="I5" s="14"/>
    </row>
    <row r="6" spans="2:9" ht="17.25" customHeight="1">
      <c r="H6" s="3" t="s">
        <v>38</v>
      </c>
      <c r="I6" s="6"/>
    </row>
    <row r="7" spans="2:9" ht="21" customHeight="1">
      <c r="B7" s="15" t="s">
        <v>10</v>
      </c>
      <c r="C7" s="15"/>
      <c r="D7" s="15"/>
      <c r="E7" s="15"/>
      <c r="F7" s="21" t="s">
        <v>19</v>
      </c>
      <c r="G7" s="21"/>
      <c r="H7" s="21"/>
      <c r="I7" s="21"/>
    </row>
    <row r="8" spans="2:9" ht="21" customHeight="1">
      <c r="B8" s="15" t="s">
        <v>32</v>
      </c>
      <c r="C8" s="15"/>
      <c r="D8" s="15"/>
      <c r="E8" s="15"/>
      <c r="F8" s="21" t="s">
        <v>21</v>
      </c>
      <c r="G8" s="21"/>
      <c r="H8" s="21"/>
      <c r="I8" s="21"/>
    </row>
    <row r="9" spans="2:9" ht="21" customHeight="1">
      <c r="B9" s="15"/>
      <c r="C9" s="15"/>
      <c r="D9" s="15"/>
      <c r="E9" s="15"/>
      <c r="F9" s="21"/>
      <c r="G9" s="21"/>
      <c r="H9" s="21"/>
      <c r="I9" s="21"/>
    </row>
    <row r="10" spans="2:9" ht="21" customHeight="1">
      <c r="B10" s="15"/>
      <c r="C10" s="15"/>
      <c r="D10" s="15"/>
      <c r="E10" s="15"/>
      <c r="F10" s="21"/>
      <c r="G10" s="21"/>
      <c r="H10" s="21"/>
      <c r="I10" s="21"/>
    </row>
    <row r="11" spans="2:9" ht="21" customHeight="1">
      <c r="B11" s="15" t="s">
        <v>1</v>
      </c>
      <c r="C11" s="15"/>
      <c r="D11" s="15"/>
      <c r="E11" s="5" t="s">
        <v>11</v>
      </c>
      <c r="F11" s="17">
        <f>F15+F16+F17+F18</f>
        <v>316.18378171799998</v>
      </c>
      <c r="G11" s="17"/>
      <c r="H11" s="17"/>
      <c r="I11" s="17"/>
    </row>
    <row r="12" spans="2:9" ht="21" customHeight="1">
      <c r="B12" s="15"/>
      <c r="C12" s="15"/>
      <c r="D12" s="15"/>
      <c r="E12" s="5" t="s">
        <v>12</v>
      </c>
      <c r="F12" s="17">
        <f>F15+F16+F17+F19</f>
        <v>314.28008275324999</v>
      </c>
      <c r="G12" s="17"/>
      <c r="H12" s="17"/>
      <c r="I12" s="17"/>
    </row>
    <row r="13" spans="2:9" ht="21" customHeight="1">
      <c r="B13" s="15"/>
      <c r="C13" s="15"/>
      <c r="D13" s="15"/>
      <c r="E13" s="5" t="s">
        <v>13</v>
      </c>
      <c r="F13" s="17">
        <f>F15+F16+F17+F20</f>
        <v>312.37638378849999</v>
      </c>
      <c r="G13" s="17"/>
      <c r="H13" s="17"/>
      <c r="I13" s="17"/>
    </row>
    <row r="14" spans="2:9" ht="21" customHeight="1">
      <c r="B14" s="15"/>
      <c r="C14" s="15"/>
      <c r="D14" s="15"/>
      <c r="E14" s="5" t="s">
        <v>14</v>
      </c>
      <c r="F14" s="17">
        <f>F15+F16+F17+F21</f>
        <v>310.47268482375</v>
      </c>
      <c r="G14" s="17"/>
      <c r="H14" s="17"/>
      <c r="I14" s="17"/>
    </row>
    <row r="15" spans="2:9" ht="21" customHeight="1">
      <c r="B15" s="18" t="s">
        <v>2</v>
      </c>
      <c r="C15" s="15" t="s">
        <v>3</v>
      </c>
      <c r="D15" s="15"/>
      <c r="E15" s="15"/>
      <c r="F15" s="17">
        <f>E23*F23</f>
        <v>10.607999999999999</v>
      </c>
      <c r="G15" s="17"/>
      <c r="H15" s="17"/>
      <c r="I15" s="17"/>
    </row>
    <row r="16" spans="2:9" ht="21" customHeight="1">
      <c r="B16" s="18"/>
      <c r="C16" s="15" t="s">
        <v>4</v>
      </c>
      <c r="D16" s="15"/>
      <c r="E16" s="15"/>
      <c r="F16" s="17">
        <f>E24*F24+E25*F25+E26*F26+E27*F27</f>
        <v>213.32708</v>
      </c>
      <c r="G16" s="17"/>
      <c r="H16" s="17"/>
      <c r="I16" s="17"/>
    </row>
    <row r="17" spans="1:9" ht="21" customHeight="1">
      <c r="B17" s="18"/>
      <c r="C17" s="15" t="s">
        <v>5</v>
      </c>
      <c r="D17" s="15"/>
      <c r="E17" s="15"/>
      <c r="F17" s="17">
        <f>E28*F28+E29*F29+E30*F30+E31*F31+E32*F32</f>
        <v>77.019109999999984</v>
      </c>
      <c r="G17" s="17"/>
      <c r="H17" s="17"/>
      <c r="I17" s="17"/>
    </row>
    <row r="18" spans="1:9" ht="21" customHeight="1">
      <c r="B18" s="18"/>
      <c r="C18" s="15" t="s">
        <v>33</v>
      </c>
      <c r="D18" s="15"/>
      <c r="E18" s="5" t="s">
        <v>11</v>
      </c>
      <c r="F18" s="17">
        <f>(F15+F17)*0.1738</f>
        <v>15.229591717999998</v>
      </c>
      <c r="G18" s="17"/>
      <c r="H18" s="17"/>
      <c r="I18" s="17"/>
    </row>
    <row r="19" spans="1:9" ht="21" customHeight="1">
      <c r="B19" s="18"/>
      <c r="C19" s="15"/>
      <c r="D19" s="15"/>
      <c r="E19" s="5" t="s">
        <v>12</v>
      </c>
      <c r="F19" s="17">
        <f>F18*0.875</f>
        <v>13.325892753249999</v>
      </c>
      <c r="G19" s="17"/>
      <c r="H19" s="17"/>
      <c r="I19" s="17"/>
    </row>
    <row r="20" spans="1:9" ht="21" customHeight="1">
      <c r="B20" s="18"/>
      <c r="C20" s="15"/>
      <c r="D20" s="15"/>
      <c r="E20" s="5" t="s">
        <v>13</v>
      </c>
      <c r="F20" s="17">
        <f>F18*0.75</f>
        <v>11.4221937885</v>
      </c>
      <c r="G20" s="17"/>
      <c r="H20" s="17"/>
      <c r="I20" s="17"/>
    </row>
    <row r="21" spans="1:9" ht="21" customHeight="1">
      <c r="B21" s="18"/>
      <c r="C21" s="15"/>
      <c r="D21" s="15"/>
      <c r="E21" s="5" t="s">
        <v>14</v>
      </c>
      <c r="F21" s="17">
        <f>F18*0.625</f>
        <v>9.5184948237499984</v>
      </c>
      <c r="G21" s="17"/>
      <c r="H21" s="17"/>
      <c r="I21" s="17"/>
    </row>
    <row r="22" spans="1:9" ht="21" customHeight="1">
      <c r="B22" s="11" t="s">
        <v>6</v>
      </c>
      <c r="C22" s="4" t="s">
        <v>7</v>
      </c>
      <c r="D22" s="4" t="s">
        <v>0</v>
      </c>
      <c r="E22" s="4" t="s">
        <v>8</v>
      </c>
      <c r="F22" s="15" t="s">
        <v>9</v>
      </c>
      <c r="G22" s="15"/>
      <c r="H22" s="15"/>
      <c r="I22" s="15"/>
    </row>
    <row r="23" spans="1:9" ht="21" customHeight="1">
      <c r="A23" s="2"/>
      <c r="B23" s="7" t="s">
        <v>30</v>
      </c>
      <c r="C23" s="8" t="s">
        <v>15</v>
      </c>
      <c r="D23" s="5" t="s">
        <v>16</v>
      </c>
      <c r="E23" s="12">
        <v>51</v>
      </c>
      <c r="F23" s="16">
        <v>0.20799999999999999</v>
      </c>
      <c r="G23" s="16"/>
      <c r="H23" s="16"/>
      <c r="I23" s="16"/>
    </row>
    <row r="24" spans="1:9" ht="21" customHeight="1">
      <c r="A24" s="2"/>
      <c r="B24" s="9">
        <v>401021</v>
      </c>
      <c r="C24" s="10" t="s">
        <v>31</v>
      </c>
      <c r="D24" s="9" t="s">
        <v>22</v>
      </c>
      <c r="E24" s="9">
        <v>317.07</v>
      </c>
      <c r="F24" s="16">
        <v>0.61199999999999999</v>
      </c>
      <c r="G24" s="16"/>
      <c r="H24" s="16"/>
      <c r="I24" s="16"/>
    </row>
    <row r="25" spans="1:9" ht="21" customHeight="1">
      <c r="A25" s="2"/>
      <c r="B25" s="9">
        <v>3115001</v>
      </c>
      <c r="C25" s="10" t="s">
        <v>23</v>
      </c>
      <c r="D25" s="9" t="s">
        <v>34</v>
      </c>
      <c r="E25" s="9">
        <v>2.8</v>
      </c>
      <c r="F25" s="16">
        <v>1.494</v>
      </c>
      <c r="G25" s="16"/>
      <c r="H25" s="16"/>
      <c r="I25" s="16"/>
    </row>
    <row r="26" spans="1:9" ht="21" customHeight="1">
      <c r="A26" s="2"/>
      <c r="B26" s="9">
        <v>503051</v>
      </c>
      <c r="C26" s="10" t="s">
        <v>24</v>
      </c>
      <c r="D26" s="9" t="s">
        <v>34</v>
      </c>
      <c r="E26" s="9">
        <v>1313.52</v>
      </c>
      <c r="F26" s="16">
        <v>2E-3</v>
      </c>
      <c r="G26" s="16"/>
      <c r="H26" s="16"/>
      <c r="I26" s="16"/>
    </row>
    <row r="27" spans="1:9" ht="21" customHeight="1">
      <c r="A27" s="2"/>
      <c r="B27" s="9">
        <v>9946131</v>
      </c>
      <c r="C27" s="10" t="s">
        <v>25</v>
      </c>
      <c r="D27" s="9" t="s">
        <v>26</v>
      </c>
      <c r="E27" s="9">
        <v>1</v>
      </c>
      <c r="F27" s="16">
        <v>12.47</v>
      </c>
      <c r="G27" s="16"/>
      <c r="H27" s="16"/>
      <c r="I27" s="16"/>
    </row>
    <row r="28" spans="1:9" ht="21" customHeight="1">
      <c r="A28" s="2"/>
      <c r="B28" s="9">
        <v>9903681</v>
      </c>
      <c r="C28" s="10" t="s">
        <v>27</v>
      </c>
      <c r="D28" s="9" t="s">
        <v>28</v>
      </c>
      <c r="E28" s="9">
        <v>3933.12</v>
      </c>
      <c r="F28" s="16">
        <v>1.2999999999999999E-2</v>
      </c>
      <c r="G28" s="16"/>
      <c r="H28" s="16"/>
      <c r="I28" s="16"/>
    </row>
    <row r="29" spans="1:9" ht="21" customHeight="1">
      <c r="A29" s="2"/>
      <c r="B29" s="9">
        <v>9905691</v>
      </c>
      <c r="C29" s="10" t="s">
        <v>29</v>
      </c>
      <c r="D29" s="9" t="s">
        <v>28</v>
      </c>
      <c r="E29" s="9">
        <v>70.86</v>
      </c>
      <c r="F29" s="16">
        <v>2.5999999999999999E-2</v>
      </c>
      <c r="G29" s="16"/>
      <c r="H29" s="16"/>
      <c r="I29" s="16"/>
    </row>
    <row r="30" spans="1:9" ht="21" customHeight="1">
      <c r="A30" s="2"/>
      <c r="B30" s="9">
        <v>9943466</v>
      </c>
      <c r="C30" s="10" t="s">
        <v>35</v>
      </c>
      <c r="D30" s="9" t="s">
        <v>28</v>
      </c>
      <c r="E30" s="9">
        <v>102.01</v>
      </c>
      <c r="F30" s="16">
        <v>2.5999999999999999E-2</v>
      </c>
      <c r="G30" s="16"/>
      <c r="H30" s="16"/>
      <c r="I30" s="16"/>
    </row>
    <row r="31" spans="1:9" ht="21" customHeight="1">
      <c r="B31" s="9">
        <v>9943086</v>
      </c>
      <c r="C31" s="10" t="s">
        <v>36</v>
      </c>
      <c r="D31" s="9" t="s">
        <v>28</v>
      </c>
      <c r="E31" s="9">
        <v>428.53</v>
      </c>
      <c r="F31" s="16">
        <v>0.02</v>
      </c>
      <c r="G31" s="16"/>
      <c r="H31" s="16"/>
      <c r="I31" s="16"/>
    </row>
    <row r="32" spans="1:9" ht="21" customHeight="1">
      <c r="B32" s="9">
        <v>9901031</v>
      </c>
      <c r="C32" s="10" t="s">
        <v>37</v>
      </c>
      <c r="D32" s="9" t="s">
        <v>28</v>
      </c>
      <c r="E32" s="9">
        <v>986.41</v>
      </c>
      <c r="F32" s="16">
        <v>1.2999999999999999E-2</v>
      </c>
      <c r="G32" s="16"/>
      <c r="H32" s="16"/>
      <c r="I32" s="16"/>
    </row>
    <row r="33" spans="2:9" ht="69" customHeight="1">
      <c r="B33" s="19" t="s">
        <v>39</v>
      </c>
      <c r="C33" s="19"/>
      <c r="D33" s="19"/>
      <c r="E33" s="19"/>
      <c r="F33" s="19"/>
      <c r="G33" s="19"/>
      <c r="H33" s="19"/>
      <c r="I33" s="19"/>
    </row>
  </sheetData>
  <mergeCells count="35">
    <mergeCell ref="B33:I33"/>
    <mergeCell ref="C2:G2"/>
    <mergeCell ref="F7:I7"/>
    <mergeCell ref="F8:I10"/>
    <mergeCell ref="F11:I11"/>
    <mergeCell ref="F12:I12"/>
    <mergeCell ref="F13:I13"/>
    <mergeCell ref="F14:I14"/>
    <mergeCell ref="F15:I15"/>
    <mergeCell ref="F16:I16"/>
    <mergeCell ref="F17:I17"/>
    <mergeCell ref="F18:I18"/>
    <mergeCell ref="F19:I19"/>
    <mergeCell ref="C17:E17"/>
    <mergeCell ref="C15:E15"/>
    <mergeCell ref="F31:I31"/>
    <mergeCell ref="F32:I32"/>
    <mergeCell ref="F29:I29"/>
    <mergeCell ref="F30:I30"/>
    <mergeCell ref="F27:I27"/>
    <mergeCell ref="F28:I28"/>
    <mergeCell ref="F26:I26"/>
    <mergeCell ref="F20:I20"/>
    <mergeCell ref="F21:I21"/>
    <mergeCell ref="F23:I23"/>
    <mergeCell ref="B11:D14"/>
    <mergeCell ref="B15:B21"/>
    <mergeCell ref="C18:D21"/>
    <mergeCell ref="F22:I22"/>
    <mergeCell ref="C16:E16"/>
    <mergeCell ref="C5:I5"/>
    <mergeCell ref="B7:E7"/>
    <mergeCell ref="B8:E10"/>
    <mergeCell ref="F24:I24"/>
    <mergeCell ref="F25:I25"/>
  </mergeCells>
  <phoneticPr fontId="1" type="noConversion"/>
  <pageMargins left="0.47244094488188981" right="0.47244094488188981" top="0.7480314960629921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利葆珊</cp:lastModifiedBy>
  <cp:lastPrinted>2014-05-23T04:01:24Z</cp:lastPrinted>
  <dcterms:created xsi:type="dcterms:W3CDTF">2012-08-30T08:50:36Z</dcterms:created>
  <dcterms:modified xsi:type="dcterms:W3CDTF">2014-05-23T04:01:56Z</dcterms:modified>
</cp:coreProperties>
</file>